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marco.ilgrande.PONTAROLO\Documents\Marco\Analisi Prezzi\"/>
    </mc:Choice>
  </mc:AlternateContent>
  <xr:revisionPtr revIDLastSave="0" documentId="13_ncr:1_{F93A776B-161A-4BA0-A2F2-4C13FA90CA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.P. ISOLCUPOLEX" sheetId="1" r:id="rId1"/>
    <sheet name="VOCE DI CAPITOLATO" sheetId="5" r:id="rId2"/>
    <sheet name="tabelle" sheetId="2" state="hidden" r:id="rId3"/>
    <sheet name="Immagini" sheetId="3" state="hidden" r:id="rId4"/>
  </sheets>
  <definedNames>
    <definedName name="_xlnm.Print_Area" localSheetId="0">'A.P. ISOLCUPOLEX'!$A$1:$L$57</definedName>
    <definedName name="_xlnm.Print_Area" localSheetId="1">'VOCE DI CAPITOLATO'!$A$1:$J$25</definedName>
    <definedName name="Htotale">'A.P. ISOLCUPOLEX'!$B$15</definedName>
    <definedName name="rck">'A.P. ISOLCUPOLEX'!$C$14</definedName>
    <definedName name="scelta_cls">'A.P. ISOLCUPOLEX'!$C$14</definedName>
    <definedName name="sp_cappa">'A.P. ISOLCUPOLEX'!$B$17</definedName>
  </definedNames>
  <calcPr calcId="18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3" i="1" l="1"/>
  <c r="B35" i="1" s="1"/>
  <c r="I6" i="1"/>
  <c r="C9" i="1"/>
  <c r="E9" i="1" s="1"/>
  <c r="C7" i="1"/>
  <c r="M11" i="2" s="1"/>
  <c r="O11" i="2" s="1"/>
  <c r="O30" i="1"/>
  <c r="O25" i="1"/>
  <c r="M6" i="1"/>
  <c r="C15" i="1"/>
  <c r="K33" i="1"/>
  <c r="H36" i="1"/>
  <c r="K36" i="1" s="1"/>
  <c r="K40" i="1"/>
  <c r="K41" i="1"/>
  <c r="M7" i="2"/>
  <c r="O7" i="2" s="1"/>
  <c r="M15" i="2"/>
  <c r="O23" i="1" l="1"/>
  <c r="K42" i="1"/>
  <c r="C10" i="1"/>
  <c r="E8" i="1"/>
  <c r="O12" i="2"/>
  <c r="L21" i="2" s="1"/>
  <c r="M9" i="1"/>
  <c r="N11" i="1"/>
  <c r="L16" i="2"/>
  <c r="O11" i="1"/>
  <c r="C8" i="1"/>
  <c r="B36" i="1"/>
  <c r="M10" i="1" l="1"/>
  <c r="H35" i="1"/>
  <c r="K35" i="1" s="1"/>
  <c r="K37" i="1" s="1"/>
  <c r="C12" i="1"/>
  <c r="E10" i="1"/>
  <c r="O34" i="1"/>
  <c r="G8" i="1"/>
  <c r="O32" i="1"/>
  <c r="M12" i="1" l="1"/>
  <c r="M17" i="1" s="1"/>
  <c r="O22" i="1"/>
  <c r="O21" i="1"/>
  <c r="K4" i="1"/>
  <c r="I11" i="1"/>
  <c r="E12" i="1"/>
  <c r="E11" i="1"/>
  <c r="O27" i="1" s="1"/>
  <c r="O36" i="1"/>
  <c r="H28" i="1" l="1"/>
  <c r="K28" i="1" s="1"/>
  <c r="H29" i="1"/>
  <c r="K29" i="1" s="1"/>
  <c r="B33" i="1"/>
  <c r="K30" i="1" l="1"/>
  <c r="K44" i="1" s="1"/>
  <c r="K46" i="1" l="1"/>
  <c r="K47" i="1" s="1"/>
  <c r="K48" i="1" s="1"/>
  <c r="K49" i="1" s="1"/>
  <c r="K51" i="1" s="1"/>
  <c r="O5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Mirko</author>
  </authors>
  <commentList>
    <comment ref="D13" authorId="0" shapeId="0" xr:uid="{00000000-0006-0000-0000-000001000000}">
      <text>
        <r>
          <rPr>
            <sz val="10"/>
            <color indexed="81"/>
            <rFont val="Arial"/>
            <family val="2"/>
          </rPr>
          <t xml:space="preserve">Scelte possibili:
</t>
        </r>
        <r>
          <rPr>
            <b/>
            <sz val="10"/>
            <color indexed="81"/>
            <rFont val="Arial"/>
            <family val="2"/>
          </rPr>
          <t>c</t>
        </r>
        <r>
          <rPr>
            <sz val="10"/>
            <color indexed="81"/>
            <rFont val="Arial"/>
            <family val="2"/>
          </rPr>
          <t xml:space="preserve">      C20/25  (Rck 25)
</t>
        </r>
        <r>
          <rPr>
            <b/>
            <sz val="10"/>
            <color indexed="81"/>
            <rFont val="Arial"/>
            <family val="2"/>
          </rPr>
          <t>d</t>
        </r>
        <r>
          <rPr>
            <sz val="10"/>
            <color indexed="81"/>
            <rFont val="Arial"/>
            <family val="2"/>
          </rPr>
          <t xml:space="preserve">      C25/30  (Rck 30)
</t>
        </r>
        <r>
          <rPr>
            <b/>
            <sz val="10"/>
            <color indexed="81"/>
            <rFont val="Arial"/>
            <family val="2"/>
          </rPr>
          <t>e</t>
        </r>
        <r>
          <rPr>
            <sz val="10"/>
            <color indexed="81"/>
            <rFont val="Arial"/>
            <family val="2"/>
          </rPr>
          <t xml:space="preserve">      C28/35  (Rck 35)
</t>
        </r>
        <r>
          <rPr>
            <b/>
            <sz val="10"/>
            <color indexed="81"/>
            <rFont val="Arial"/>
            <family val="2"/>
          </rPr>
          <t>f</t>
        </r>
        <r>
          <rPr>
            <sz val="10"/>
            <color indexed="81"/>
            <rFont val="Arial"/>
            <family val="2"/>
          </rPr>
          <t xml:space="preserve">       C30/37  (Rck 37)
</t>
        </r>
        <r>
          <rPr>
            <b/>
            <sz val="10"/>
            <color indexed="81"/>
            <rFont val="Arial"/>
            <family val="2"/>
          </rPr>
          <t>g</t>
        </r>
        <r>
          <rPr>
            <sz val="10"/>
            <color indexed="81"/>
            <rFont val="Arial"/>
            <family val="2"/>
          </rPr>
          <t xml:space="preserve">      C32/40  (Rck 40)
</t>
        </r>
        <r>
          <rPr>
            <b/>
            <sz val="10"/>
            <color indexed="81"/>
            <rFont val="Arial"/>
            <family val="2"/>
          </rPr>
          <t>h</t>
        </r>
        <r>
          <rPr>
            <sz val="10"/>
            <color indexed="81"/>
            <rFont val="Arial"/>
            <family val="2"/>
          </rPr>
          <t xml:space="preserve">      C35/45  (Rck 45)</t>
        </r>
      </text>
    </comment>
  </commentList>
</comments>
</file>

<file path=xl/sharedStrings.xml><?xml version="1.0" encoding="utf-8"?>
<sst xmlns="http://schemas.openxmlformats.org/spreadsheetml/2006/main" count="161" uniqueCount="128">
  <si>
    <t>cm</t>
  </si>
  <si>
    <t>Cls =</t>
  </si>
  <si>
    <t>d</t>
  </si>
  <si>
    <t>classe di resistenza a compressione del calcestruzzo</t>
  </si>
  <si>
    <t>spessore della cappa strutturale del vespaio</t>
  </si>
  <si>
    <t>altezza totale (cupole, piede e soletta)</t>
  </si>
  <si>
    <t>f</t>
  </si>
  <si>
    <t>c</t>
  </si>
  <si>
    <t>e</t>
  </si>
  <si>
    <t>g</t>
  </si>
  <si>
    <t>h</t>
  </si>
  <si>
    <t>C20/25</t>
  </si>
  <si>
    <t>C25/30</t>
  </si>
  <si>
    <t>C28/35</t>
  </si>
  <si>
    <t>C30/37</t>
  </si>
  <si>
    <t>C32/40</t>
  </si>
  <si>
    <t>C35/415</t>
  </si>
  <si>
    <t>(Rck 25)</t>
  </si>
  <si>
    <t>(Rck 30)</t>
  </si>
  <si>
    <t>(Rck 35)</t>
  </si>
  <si>
    <t>(Rck 37)</t>
  </si>
  <si>
    <t>(Rck 40)</t>
  </si>
  <si>
    <t>(Rck 45)</t>
  </si>
  <si>
    <t>Colonna1</t>
  </si>
  <si>
    <t>Colonna2</t>
  </si>
  <si>
    <t>Colonna3</t>
  </si>
  <si>
    <t>TIPO CLS</t>
  </si>
  <si>
    <t>NO</t>
  </si>
  <si>
    <r>
      <t xml:space="preserve">H </t>
    </r>
    <r>
      <rPr>
        <vertAlign val="subscript"/>
        <sz val="11"/>
        <color theme="1"/>
        <rFont val="Calibri"/>
        <family val="2"/>
        <scheme val="minor"/>
      </rPr>
      <t>tubo PVC</t>
    </r>
  </si>
  <si>
    <t>SI</t>
  </si>
  <si>
    <t>Eps CS(20)200</t>
  </si>
  <si>
    <t>-</t>
  </si>
  <si>
    <r>
      <t xml:space="preserve">Cls </t>
    </r>
    <r>
      <rPr>
        <sz val="9"/>
        <color theme="1"/>
        <rFont val="Calibri"/>
        <family val="2"/>
        <scheme val="minor"/>
      </rPr>
      <t>cellul. N/mm</t>
    </r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>&gt;5</t>
    </r>
  </si>
  <si>
    <t>Eps 03</t>
  </si>
  <si>
    <t>Clc 05</t>
  </si>
  <si>
    <t>Eps CS(20)200  spessore 3 cm</t>
  </si>
  <si>
    <t>Sottopiede</t>
  </si>
  <si>
    <r>
      <t>Cls cellulare N/mmq</t>
    </r>
    <r>
      <rPr>
        <sz val="11"/>
        <color theme="1"/>
        <rFont val="Calibri"/>
        <family val="2"/>
      </rPr>
      <t>≥</t>
    </r>
    <r>
      <rPr>
        <sz val="11"/>
        <color theme="1"/>
        <rFont val="Calibri"/>
        <family val="2"/>
        <scheme val="minor"/>
      </rPr>
      <t>5  spessore 5 cm</t>
    </r>
  </si>
  <si>
    <t>COD.</t>
  </si>
  <si>
    <t>IMPORTO</t>
  </si>
  <si>
    <t>QUANTITA'</t>
  </si>
  <si>
    <t>U.M.</t>
  </si>
  <si>
    <t>DESCRIZIONE</t>
  </si>
  <si>
    <t>A</t>
  </si>
  <si>
    <t>B</t>
  </si>
  <si>
    <t>ora</t>
  </si>
  <si>
    <t>Manodopera</t>
  </si>
  <si>
    <t>Materiali e forniture</t>
  </si>
  <si>
    <t>CALCOLO CONSUMO CALCESTRUZZO</t>
  </si>
  <si>
    <t>CUPOLA</t>
  </si>
  <si>
    <t>mc/mq x H=10</t>
  </si>
  <si>
    <t>mc/mq/cm oltre 10 cm</t>
  </si>
  <si>
    <t>H Cupola cm</t>
  </si>
  <si>
    <t>Cls mc/mq</t>
  </si>
  <si>
    <t>PIEDE</t>
  </si>
  <si>
    <t>mc/mq x H=15</t>
  </si>
  <si>
    <t>mc/mq/cm oltre 15 cm</t>
  </si>
  <si>
    <t>H Piede cm</t>
  </si>
  <si>
    <t>Tot. Cls mc/mq</t>
  </si>
  <si>
    <t>CALCOLO CARICO AL PIEDE</t>
  </si>
  <si>
    <t>CARICO AL PIEDE (cmq/mq</t>
  </si>
  <si>
    <t>)</t>
  </si>
  <si>
    <t>ICR H=</t>
  </si>
  <si>
    <t xml:space="preserve">SOLETTA SP. </t>
  </si>
  <si>
    <t>SOVR. PERM</t>
  </si>
  <si>
    <t>kg/mq</t>
  </si>
  <si>
    <t>SOVR. ACC.</t>
  </si>
  <si>
    <t>peso  CLS</t>
  </si>
  <si>
    <t>kg/mc</t>
  </si>
  <si>
    <t>kg/cmq</t>
  </si>
  <si>
    <t>mc</t>
  </si>
  <si>
    <t>mq</t>
  </si>
  <si>
    <t>COSTO UNITARIO</t>
  </si>
  <si>
    <t>Sommano mano d'opera</t>
  </si>
  <si>
    <t>Sommano materiali e forniture</t>
  </si>
  <si>
    <t>C</t>
  </si>
  <si>
    <t>Noli e Trasporti</t>
  </si>
  <si>
    <t>Trasporto da San Vito al T (PN) al cantiere</t>
  </si>
  <si>
    <t>Vario e imponderabile</t>
  </si>
  <si>
    <t>forfait</t>
  </si>
  <si>
    <t>Sommano  noli e trasporti</t>
  </si>
  <si>
    <t>D1</t>
  </si>
  <si>
    <t>Totale Costi</t>
  </si>
  <si>
    <t>D2</t>
  </si>
  <si>
    <t>Spese Generali</t>
  </si>
  <si>
    <t>di D1</t>
  </si>
  <si>
    <t>D3</t>
  </si>
  <si>
    <t>Utile d'Impresa</t>
  </si>
  <si>
    <t>di D1 + D2</t>
  </si>
  <si>
    <t>Prezzo di applicazione</t>
  </si>
  <si>
    <t>Arrotondamenti</t>
  </si>
  <si>
    <t>E1</t>
  </si>
  <si>
    <t>PREZZO FINALE</t>
  </si>
  <si>
    <t>TEMPI DI POSA</t>
  </si>
  <si>
    <t>POSA</t>
  </si>
  <si>
    <t>CLS</t>
  </si>
  <si>
    <t>NO TUBO</t>
  </si>
  <si>
    <t>SI TUBO</t>
  </si>
  <si>
    <t>CORONA</t>
  </si>
  <si>
    <t>LEGENDA:</t>
  </si>
  <si>
    <t xml:space="preserve"> = scegliere le caratteristiche del vespaio che si vuole realizzare</t>
  </si>
  <si>
    <t xml:space="preserve"> = richiedere alla Pontarolo Engineering S.p.A. il valore da inserire</t>
  </si>
  <si>
    <t xml:space="preserve"> = valore da inserire a cura e discrezione del cliente</t>
  </si>
  <si>
    <t>corona</t>
  </si>
  <si>
    <t>vaschetta</t>
  </si>
  <si>
    <t>isolpiede</t>
  </si>
  <si>
    <t>tubo</t>
  </si>
  <si>
    <t>Altezza vespaio (raso cupola) Hisolcup + Hpiede</t>
  </si>
  <si>
    <r>
      <t>H</t>
    </r>
    <r>
      <rPr>
        <vertAlign val="subscript"/>
        <sz val="11"/>
        <color theme="1"/>
        <rFont val="Calibri"/>
        <family val="2"/>
        <scheme val="minor"/>
      </rPr>
      <t>vaschetta</t>
    </r>
  </si>
  <si>
    <r>
      <t xml:space="preserve">H </t>
    </r>
    <r>
      <rPr>
        <vertAlign val="subscript"/>
        <sz val="11"/>
        <color theme="1"/>
        <rFont val="Calibri"/>
        <family val="2"/>
        <scheme val="minor"/>
      </rPr>
      <t>Isolpiede&gt;=8cm</t>
    </r>
  </si>
  <si>
    <t xml:space="preserve">Operaio Comune per posa sitema Isolcupolex </t>
  </si>
  <si>
    <r>
      <t>Verifica H</t>
    </r>
    <r>
      <rPr>
        <vertAlign val="subscript"/>
        <sz val="11"/>
        <color theme="1"/>
        <rFont val="Calibri"/>
        <family val="2"/>
        <scheme val="minor"/>
      </rPr>
      <t>vespaio</t>
    </r>
  </si>
  <si>
    <r>
      <t>H</t>
    </r>
    <r>
      <rPr>
        <vertAlign val="subscript"/>
        <sz val="11"/>
        <color theme="1"/>
        <rFont val="Calibri"/>
        <family val="2"/>
        <scheme val="minor"/>
      </rPr>
      <t>vuoto</t>
    </r>
  </si>
  <si>
    <r>
      <t>H</t>
    </r>
    <r>
      <rPr>
        <vertAlign val="subscript"/>
        <sz val="11"/>
        <color theme="1"/>
        <rFont val="Calibri"/>
        <family val="2"/>
        <scheme val="minor"/>
      </rPr>
      <t>cupola</t>
    </r>
  </si>
  <si>
    <t>altezza cupola  (H min=8,5 cm)</t>
  </si>
  <si>
    <r>
      <t>H</t>
    </r>
    <r>
      <rPr>
        <vertAlign val="subscript"/>
        <sz val="11"/>
        <color theme="1"/>
        <rFont val="Calibri"/>
        <family val="2"/>
        <scheme val="minor"/>
      </rPr>
      <t>tot Isolcupolex</t>
    </r>
  </si>
  <si>
    <t>Operaio Specializzato per getto calcestruzzo</t>
  </si>
  <si>
    <t>NB:</t>
  </si>
  <si>
    <t>MQ</t>
  </si>
  <si>
    <t>VOCE DI CAPITOLATO</t>
  </si>
  <si>
    <t xml:space="preserve">Fornitura e posa in opera, su piano preformato, di vespaio aerato isolato a cappotto tipo Isolcupolex o similari a bassa conducibilità termica (0,031 W/m2*K) prodotto con EPS tipo Twinpor o similari e rispondente ai Criteri Ambientali Minimi (CAM). Il sistema comprende elementi piatti isolanti di spessore nominale pari a …………................. cm  (da 8,5 cm in su), atti a formare un piano perfettamente orizzontale per ridurre i consumi di calcestruzzo e consentire una agevole posa degli impianti. Tali elementi orizzontali isolati sono di spessore variabile in funzione dell’isolamento richiesto e vengono posati su piedi monolitici isolati da 10 cm di spessore medio di EPS tipo Twinpor o similari. Mediamente sono presenti 3 piedi al mq per ridurre i ponti termici, i tempi di posa e il consumo di calcestruzzo. Tali piedi isolati forniscono l’altezza del vespaio, pari a ................ cm e vengono posati su sottopiedi (in EPS 200 o ad alta resistenza, indeformabili fino a 10.000 kg/m2) che fungono da taglio termico alla base del vespaio e non incidono sull’altezza del vuoto sanitario. A posa avvenuta sarà posta in opera l’armatura metallica come da progetto, questa esclusa e pagata con voce a parte. Successivamente verrà effettuato il getto di calcestruzzo avente classe di resistenza C25/30 (Rck 30), procedendo inizialmente con il riempimento dei piedi e quindi con la formazione della cappa superiore agli elementi piatti, che sarà dello spessore previsto dal progetto. Prezzo in opera compresa la fornitura e posa del calcestruzzo con rifinitura superiore a stadia e ogni altro onere e magistero per dare il lavoro compiuto a regola d’arte con esclusione del ferro d’armatura e della formazione del piano di appoggio sottostante. </t>
  </si>
  <si>
    <r>
      <t>s</t>
    </r>
    <r>
      <rPr>
        <vertAlign val="subscript"/>
        <sz val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 xml:space="preserve"> =</t>
    </r>
  </si>
  <si>
    <r>
      <t>H</t>
    </r>
    <r>
      <rPr>
        <vertAlign val="subscript"/>
        <sz val="10"/>
        <rFont val="Calibri"/>
        <family val="2"/>
        <scheme val="minor"/>
      </rPr>
      <t>tot</t>
    </r>
    <r>
      <rPr>
        <sz val="10"/>
        <rFont val="Calibri"/>
        <family val="2"/>
        <scheme val="minor"/>
      </rPr>
      <t xml:space="preserve"> =</t>
    </r>
  </si>
  <si>
    <t>RETE DI ARMATURA esclusa dal computo e dal capitolato ( ad es. si riporta il prezzo unitario per rete diam. 8mm/20cm/20cm )</t>
  </si>
  <si>
    <t>I PREZZI SONO IVA ESCLUSA - Il MATERIALE SOLO SU RICHIESTA PUO' ESSERE FORNITO CON I REQUISITI CAM CON UN SOVRAPPREZZO PARI AL 5%</t>
  </si>
  <si>
    <t>DATA: 26/3/2024</t>
  </si>
  <si>
    <t>CLIENTE:  Arch. Pacifico</t>
  </si>
  <si>
    <t>CANTIERE: Scuola Duca D'Aosta - Cordenons (PN)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</si>
</sst>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[$€-2]\ #,##0.00"/>
    <numFmt numFmtId="166" formatCode="0.00000"/>
    <numFmt numFmtId="167" formatCode="0.0000"/>
    <numFmt numFmtId="168" formatCode="#,##0.0000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indexed="81"/>
      <name val="Arial"/>
      <family val="2"/>
    </font>
    <font>
      <b/>
      <sz val="10"/>
      <color indexed="81"/>
      <name val="Arial"/>
      <family val="2"/>
    </font>
    <font>
      <vertAlign val="subscript"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6"/>
      <color theme="6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rgb="FF33CC3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0"/>
      <color indexed="12"/>
      <name val="Arial"/>
      <family val="2"/>
    </font>
    <font>
      <b/>
      <sz val="16"/>
      <color rgb="FF33CC33"/>
      <name val="Calibri"/>
      <family val="2"/>
      <scheme val="minor"/>
    </font>
    <font>
      <vertAlign val="subscript"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3E3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33CC33"/>
        <bgColor indexed="64"/>
      </patternFill>
    </fill>
  </fills>
  <borders count="86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rgb="FF33CC33"/>
      </left>
      <right style="medium">
        <color rgb="FF33CC33"/>
      </right>
      <top style="medium">
        <color rgb="FF33CC33"/>
      </top>
      <bottom style="medium">
        <color rgb="FF33CC33"/>
      </bottom>
      <diagonal/>
    </border>
    <border>
      <left/>
      <right/>
      <top style="medium">
        <color rgb="FF33CC33"/>
      </top>
      <bottom/>
      <diagonal/>
    </border>
    <border>
      <left style="medium">
        <color rgb="FF33CC33"/>
      </left>
      <right/>
      <top/>
      <bottom/>
      <diagonal/>
    </border>
    <border>
      <left style="medium">
        <color rgb="FF33CC33"/>
      </left>
      <right/>
      <top style="medium">
        <color rgb="FF33CC33"/>
      </top>
      <bottom style="medium">
        <color rgb="FF33CC33"/>
      </bottom>
      <diagonal/>
    </border>
    <border>
      <left/>
      <right/>
      <top style="medium">
        <color rgb="FF33CC33"/>
      </top>
      <bottom style="medium">
        <color rgb="FF33CC33"/>
      </bottom>
      <diagonal/>
    </border>
    <border>
      <left/>
      <right style="medium">
        <color rgb="FF33CC33"/>
      </right>
      <top style="medium">
        <color rgb="FF33CC33"/>
      </top>
      <bottom style="medium">
        <color rgb="FF33CC33"/>
      </bottom>
      <diagonal/>
    </border>
    <border>
      <left style="medium">
        <color rgb="FF33CC33"/>
      </left>
      <right/>
      <top style="medium">
        <color rgb="FF33CC33"/>
      </top>
      <bottom/>
      <diagonal/>
    </border>
    <border>
      <left/>
      <right style="medium">
        <color rgb="FF33CC33"/>
      </right>
      <top style="medium">
        <color rgb="FF33CC33"/>
      </top>
      <bottom/>
      <diagonal/>
    </border>
    <border>
      <left/>
      <right style="medium">
        <color rgb="FF33CC33"/>
      </right>
      <top/>
      <bottom/>
      <diagonal/>
    </border>
    <border>
      <left style="medium">
        <color rgb="FF33CC33"/>
      </left>
      <right/>
      <top/>
      <bottom style="medium">
        <color rgb="FF33CC33"/>
      </bottom>
      <diagonal/>
    </border>
    <border>
      <left/>
      <right/>
      <top/>
      <bottom style="medium">
        <color rgb="FF33CC33"/>
      </bottom>
      <diagonal/>
    </border>
    <border>
      <left/>
      <right style="medium">
        <color rgb="FF33CC33"/>
      </right>
      <top/>
      <bottom style="medium">
        <color rgb="FF33CC33"/>
      </bottom>
      <diagonal/>
    </border>
    <border>
      <left style="thin">
        <color auto="1"/>
      </left>
      <right/>
      <top style="medium">
        <color auto="1"/>
      </top>
      <bottom style="medium">
        <color rgb="FF33CC33"/>
      </bottom>
      <diagonal/>
    </border>
    <border>
      <left/>
      <right/>
      <top style="medium">
        <color auto="1"/>
      </top>
      <bottom style="medium">
        <color rgb="FF33CC33"/>
      </bottom>
      <diagonal/>
    </border>
    <border>
      <left/>
      <right style="thin">
        <color auto="1"/>
      </right>
      <top style="medium">
        <color auto="1"/>
      </top>
      <bottom style="medium">
        <color rgb="FF33CC33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268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49" fontId="0" fillId="0" borderId="0" xfId="0" quotePrefix="1" applyNumberFormat="1" applyAlignment="1">
      <alignment horizontal="center"/>
    </xf>
    <xf numFmtId="49" fontId="0" fillId="0" borderId="0" xfId="0" applyNumberFormat="1"/>
    <xf numFmtId="1" fontId="0" fillId="0" borderId="0" xfId="0" quotePrefix="1" applyNumberFormat="1" applyAlignment="1">
      <alignment horizontal="center"/>
    </xf>
    <xf numFmtId="49" fontId="0" fillId="4" borderId="2" xfId="0" quotePrefix="1" applyNumberFormat="1" applyFill="1" applyBorder="1" applyAlignment="1">
      <alignment horizontal="center"/>
    </xf>
    <xf numFmtId="1" fontId="0" fillId="4" borderId="3" xfId="0" quotePrefix="1" applyNumberFormat="1" applyFill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49" fontId="0" fillId="0" borderId="0" xfId="0" quotePrefix="1" applyNumberFormat="1"/>
    <xf numFmtId="49" fontId="0" fillId="4" borderId="1" xfId="0" applyNumberFormat="1" applyFill="1" applyBorder="1"/>
    <xf numFmtId="49" fontId="0" fillId="0" borderId="1" xfId="0" applyNumberFormat="1" applyBorder="1"/>
    <xf numFmtId="49" fontId="0" fillId="0" borderId="2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0" fontId="1" fillId="3" borderId="5" xfId="0" applyFont="1" applyFill="1" applyBorder="1" applyAlignment="1" applyProtection="1">
      <alignment horizontal="center"/>
      <protection locked="0"/>
    </xf>
    <xf numFmtId="0" fontId="1" fillId="3" borderId="8" xfId="0" applyFont="1" applyFill="1" applyBorder="1" applyAlignment="1" applyProtection="1">
      <alignment horizontal="center"/>
      <protection locked="0"/>
    </xf>
    <xf numFmtId="164" fontId="12" fillId="0" borderId="0" xfId="0" applyNumberFormat="1" applyFont="1"/>
    <xf numFmtId="0" fontId="2" fillId="0" borderId="0" xfId="0" applyFont="1" applyAlignment="1">
      <alignment horizontal="left" vertical="top" wrapText="1"/>
    </xf>
    <xf numFmtId="0" fontId="15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6" fontId="0" fillId="0" borderId="0" xfId="0" applyNumberFormat="1"/>
    <xf numFmtId="0" fontId="0" fillId="0" borderId="17" xfId="0" applyBorder="1"/>
    <xf numFmtId="166" fontId="0" fillId="0" borderId="18" xfId="0" applyNumberFormat="1" applyBorder="1"/>
    <xf numFmtId="0" fontId="0" fillId="0" borderId="0" xfId="0" applyAlignment="1">
      <alignment wrapText="1"/>
    </xf>
    <xf numFmtId="0" fontId="0" fillId="8" borderId="19" xfId="0" applyFill="1" applyBorder="1" applyAlignment="1">
      <alignment horizontal="center" vertical="center" wrapText="1"/>
    </xf>
    <xf numFmtId="0" fontId="0" fillId="8" borderId="20" xfId="0" applyFill="1" applyBorder="1" applyAlignment="1">
      <alignment horizontal="center" vertical="center" wrapText="1"/>
    </xf>
    <xf numFmtId="166" fontId="0" fillId="0" borderId="21" xfId="0" applyNumberFormat="1" applyBorder="1" applyAlignment="1">
      <alignment wrapText="1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 vertical="center"/>
    </xf>
    <xf numFmtId="0" fontId="1" fillId="0" borderId="20" xfId="0" applyFont="1" applyBorder="1" applyAlignment="1" applyProtection="1">
      <alignment horizontal="center"/>
      <protection locked="0"/>
    </xf>
    <xf numFmtId="166" fontId="17" fillId="0" borderId="21" xfId="0" applyNumberFormat="1" applyFont="1" applyBorder="1"/>
    <xf numFmtId="0" fontId="0" fillId="0" borderId="22" xfId="0" applyBorder="1" applyAlignment="1">
      <alignment horizontal="center"/>
    </xf>
    <xf numFmtId="166" fontId="0" fillId="0" borderId="21" xfId="0" applyNumberFormat="1" applyBorder="1"/>
    <xf numFmtId="0" fontId="0" fillId="0" borderId="0" xfId="0" applyAlignment="1">
      <alignment horizontal="center" vertical="center" wrapText="1"/>
    </xf>
    <xf numFmtId="166" fontId="0" fillId="0" borderId="21" xfId="0" applyNumberFormat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166" fontId="17" fillId="0" borderId="27" xfId="0" applyNumberFormat="1" applyFont="1" applyBorder="1"/>
    <xf numFmtId="0" fontId="1" fillId="9" borderId="0" xfId="0" applyFont="1" applyFill="1"/>
    <xf numFmtId="0" fontId="1" fillId="9" borderId="0" xfId="0" applyFont="1" applyFill="1" applyAlignment="1">
      <alignment horizontal="left"/>
    </xf>
    <xf numFmtId="0" fontId="0" fillId="2" borderId="0" xfId="0" applyFill="1" applyAlignment="1">
      <alignment horizontal="center" vertical="center"/>
    </xf>
    <xf numFmtId="1" fontId="0" fillId="0" borderId="0" xfId="0" applyNumberFormat="1" applyAlignment="1" applyProtection="1">
      <alignment horizontal="center" vertical="center"/>
      <protection locked="0"/>
    </xf>
    <xf numFmtId="1" fontId="0" fillId="2" borderId="0" xfId="0" applyNumberFormat="1" applyFill="1" applyAlignment="1">
      <alignment horizontal="center" vertical="center"/>
    </xf>
    <xf numFmtId="0" fontId="18" fillId="2" borderId="0" xfId="0" applyFont="1" applyFill="1" applyAlignment="1">
      <alignment horizontal="center"/>
    </xf>
    <xf numFmtId="167" fontId="18" fillId="2" borderId="0" xfId="0" applyNumberFormat="1" applyFont="1" applyFill="1" applyAlignment="1">
      <alignment horizontal="center" vertical="center"/>
    </xf>
    <xf numFmtId="4" fontId="0" fillId="0" borderId="0" xfId="0" applyNumberFormat="1"/>
    <xf numFmtId="0" fontId="17" fillId="0" borderId="0" xfId="0" applyFont="1" applyAlignment="1" applyProtection="1">
      <alignment horizontal="left" vertical="center" wrapText="1"/>
      <protection hidden="1"/>
    </xf>
    <xf numFmtId="0" fontId="15" fillId="0" borderId="0" xfId="0" applyFont="1" applyAlignment="1" applyProtection="1">
      <alignment vertical="center" wrapText="1"/>
      <protection hidden="1"/>
    </xf>
    <xf numFmtId="0" fontId="0" fillId="0" borderId="0" xfId="0" applyProtection="1">
      <protection hidden="1"/>
    </xf>
    <xf numFmtId="164" fontId="1" fillId="5" borderId="8" xfId="0" applyNumberFormat="1" applyFont="1" applyFill="1" applyBorder="1" applyAlignment="1" applyProtection="1">
      <alignment horizontal="center"/>
      <protection hidden="1"/>
    </xf>
    <xf numFmtId="0" fontId="1" fillId="0" borderId="8" xfId="0" applyFont="1" applyBorder="1" applyAlignment="1" applyProtection="1">
      <alignment horizontal="left"/>
      <protection hidden="1"/>
    </xf>
    <xf numFmtId="0" fontId="0" fillId="0" borderId="0" xfId="0" applyAlignment="1" applyProtection="1">
      <alignment horizontal="center"/>
      <protection hidden="1"/>
    </xf>
    <xf numFmtId="164" fontId="1" fillId="5" borderId="11" xfId="0" applyNumberFormat="1" applyFont="1" applyFill="1" applyBorder="1" applyAlignment="1" applyProtection="1">
      <alignment horizontal="center"/>
      <protection hidden="1"/>
    </xf>
    <xf numFmtId="0" fontId="1" fillId="0" borderId="5" xfId="0" applyFont="1" applyBorder="1" applyAlignment="1" applyProtection="1">
      <alignment horizontal="left"/>
      <protection hidden="1"/>
    </xf>
    <xf numFmtId="0" fontId="1" fillId="0" borderId="11" xfId="0" applyFont="1" applyBorder="1" applyAlignment="1" applyProtection="1">
      <alignment horizontal="left"/>
      <protection hidden="1"/>
    </xf>
    <xf numFmtId="0" fontId="1" fillId="0" borderId="30" xfId="0" applyFont="1" applyBorder="1" applyAlignment="1" applyProtection="1">
      <alignment horizontal="center"/>
      <protection hidden="1"/>
    </xf>
    <xf numFmtId="0" fontId="1" fillId="0" borderId="31" xfId="0" applyFont="1" applyBorder="1" applyAlignment="1" applyProtection="1">
      <alignment horizontal="center"/>
      <protection hidden="1"/>
    </xf>
    <xf numFmtId="4" fontId="1" fillId="0" borderId="31" xfId="0" applyNumberFormat="1" applyFont="1" applyBorder="1" applyAlignment="1" applyProtection="1">
      <alignment horizontal="right"/>
      <protection hidden="1"/>
    </xf>
    <xf numFmtId="0" fontId="1" fillId="0" borderId="32" xfId="0" applyFont="1" applyBorder="1" applyAlignment="1" applyProtection="1">
      <alignment horizontal="right"/>
      <protection hidden="1"/>
    </xf>
    <xf numFmtId="0" fontId="1" fillId="0" borderId="33" xfId="0" applyFont="1" applyBorder="1" applyAlignment="1" applyProtection="1">
      <alignment horizontal="right"/>
      <protection hidden="1"/>
    </xf>
    <xf numFmtId="4" fontId="1" fillId="0" borderId="33" xfId="0" applyNumberFormat="1" applyFont="1" applyBorder="1" applyAlignment="1" applyProtection="1">
      <alignment horizontal="right"/>
      <protection hidden="1"/>
    </xf>
    <xf numFmtId="0" fontId="1" fillId="0" borderId="36" xfId="0" applyFont="1" applyBorder="1" applyAlignment="1" applyProtection="1">
      <alignment horizontal="center"/>
      <protection hidden="1"/>
    </xf>
    <xf numFmtId="0" fontId="1" fillId="0" borderId="40" xfId="0" applyFont="1" applyBorder="1" applyAlignment="1" applyProtection="1">
      <alignment horizontal="center"/>
      <protection hidden="1"/>
    </xf>
    <xf numFmtId="0" fontId="1" fillId="0" borderId="41" xfId="0" applyFont="1" applyBorder="1" applyAlignment="1" applyProtection="1">
      <alignment horizontal="center"/>
      <protection hidden="1"/>
    </xf>
    <xf numFmtId="4" fontId="1" fillId="0" borderId="41" xfId="0" applyNumberFormat="1" applyFont="1" applyBorder="1" applyAlignment="1" applyProtection="1">
      <alignment horizontal="right"/>
      <protection hidden="1"/>
    </xf>
    <xf numFmtId="0" fontId="1" fillId="0" borderId="39" xfId="0" applyFont="1" applyBorder="1" applyAlignment="1" applyProtection="1">
      <alignment horizontal="center"/>
      <protection hidden="1"/>
    </xf>
    <xf numFmtId="4" fontId="1" fillId="0" borderId="39" xfId="0" applyNumberFormat="1" applyFont="1" applyBorder="1" applyAlignment="1" applyProtection="1">
      <alignment horizontal="right"/>
      <protection hidden="1"/>
    </xf>
    <xf numFmtId="164" fontId="1" fillId="12" borderId="9" xfId="0" applyNumberFormat="1" applyFont="1" applyFill="1" applyBorder="1" applyAlignment="1" applyProtection="1">
      <alignment horizontal="center"/>
      <protection locked="0" hidden="1"/>
    </xf>
    <xf numFmtId="164" fontId="1" fillId="12" borderId="8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right" vertical="center"/>
    </xf>
    <xf numFmtId="0" fontId="0" fillId="4" borderId="3" xfId="0" applyFill="1" applyBorder="1"/>
    <xf numFmtId="0" fontId="0" fillId="0" borderId="3" xfId="0" applyBorder="1"/>
    <xf numFmtId="0" fontId="0" fillId="4" borderId="1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4" borderId="2" xfId="0" applyFill="1" applyBorder="1"/>
    <xf numFmtId="0" fontId="0" fillId="0" borderId="70" xfId="0" applyBorder="1" applyAlignment="1">
      <alignment horizontal="center" vertical="center"/>
    </xf>
    <xf numFmtId="0" fontId="0" fillId="0" borderId="70" xfId="0" applyBorder="1"/>
    <xf numFmtId="0" fontId="11" fillId="5" borderId="5" xfId="0" applyFont="1" applyFill="1" applyBorder="1" applyProtection="1">
      <protection hidden="1"/>
    </xf>
    <xf numFmtId="0" fontId="11" fillId="5" borderId="6" xfId="0" applyFont="1" applyFill="1" applyBorder="1" applyProtection="1">
      <protection hidden="1"/>
    </xf>
    <xf numFmtId="0" fontId="17" fillId="0" borderId="0" xfId="0" applyFont="1" applyAlignment="1" applyProtection="1">
      <alignment vertical="top" wrapText="1"/>
      <protection hidden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20" fillId="0" borderId="0" xfId="0" applyFont="1" applyAlignment="1">
      <alignment vertical="top" wrapText="1"/>
    </xf>
    <xf numFmtId="0" fontId="0" fillId="0" borderId="0" xfId="0" applyAlignment="1" applyProtection="1">
      <alignment horizontal="left"/>
      <protection hidden="1"/>
    </xf>
    <xf numFmtId="0" fontId="0" fillId="0" borderId="4" xfId="0" applyBorder="1" applyAlignment="1" applyProtection="1">
      <alignment horizontal="left"/>
      <protection hidden="1"/>
    </xf>
    <xf numFmtId="0" fontId="0" fillId="0" borderId="7" xfId="0" applyBorder="1" applyAlignment="1" applyProtection="1">
      <alignment horizontal="left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0" fillId="0" borderId="10" xfId="0" applyBorder="1" applyAlignment="1" applyProtection="1">
      <alignment horizontal="left"/>
      <protection hidden="1"/>
    </xf>
    <xf numFmtId="0" fontId="0" fillId="0" borderId="37" xfId="0" applyBorder="1" applyProtection="1">
      <protection hidden="1"/>
    </xf>
    <xf numFmtId="0" fontId="0" fillId="0" borderId="38" xfId="0" applyBorder="1" applyAlignment="1" applyProtection="1">
      <alignment horizontal="center"/>
      <protection hidden="1"/>
    </xf>
    <xf numFmtId="0" fontId="0" fillId="0" borderId="39" xfId="0" applyBorder="1" applyAlignment="1" applyProtection="1">
      <alignment horizontal="center"/>
      <protection hidden="1"/>
    </xf>
    <xf numFmtId="4" fontId="0" fillId="3" borderId="39" xfId="0" applyNumberFormat="1" applyFill="1" applyBorder="1" applyAlignment="1" applyProtection="1">
      <alignment horizontal="right"/>
      <protection locked="0" hidden="1"/>
    </xf>
    <xf numFmtId="0" fontId="0" fillId="0" borderId="30" xfId="0" applyBorder="1" applyAlignment="1" applyProtection="1">
      <alignment horizontal="center"/>
      <protection hidden="1"/>
    </xf>
    <xf numFmtId="0" fontId="0" fillId="0" borderId="31" xfId="0" applyBorder="1" applyAlignment="1" applyProtection="1">
      <alignment horizontal="center"/>
      <protection hidden="1"/>
    </xf>
    <xf numFmtId="4" fontId="0" fillId="0" borderId="31" xfId="0" applyNumberFormat="1" applyBorder="1" applyAlignment="1" applyProtection="1">
      <alignment horizontal="right"/>
      <protection hidden="1"/>
    </xf>
    <xf numFmtId="0" fontId="0" fillId="0" borderId="41" xfId="0" applyBorder="1" applyAlignment="1" applyProtection="1">
      <alignment horizontal="center"/>
      <protection hidden="1"/>
    </xf>
    <xf numFmtId="4" fontId="0" fillId="0" borderId="41" xfId="0" applyNumberFormat="1" applyBorder="1" applyAlignment="1" applyProtection="1">
      <alignment horizontal="right"/>
      <protection hidden="1"/>
    </xf>
    <xf numFmtId="4" fontId="0" fillId="10" borderId="39" xfId="0" applyNumberFormat="1" applyFill="1" applyBorder="1" applyAlignment="1" applyProtection="1">
      <alignment horizontal="right"/>
      <protection locked="0" hidden="1"/>
    </xf>
    <xf numFmtId="4" fontId="0" fillId="0" borderId="39" xfId="0" applyNumberFormat="1" applyBorder="1" applyAlignment="1" applyProtection="1">
      <alignment horizontal="right"/>
      <protection hidden="1"/>
    </xf>
    <xf numFmtId="0" fontId="0" fillId="0" borderId="39" xfId="0" quotePrefix="1" applyBorder="1" applyAlignment="1" applyProtection="1">
      <alignment horizontal="center"/>
      <protection hidden="1"/>
    </xf>
    <xf numFmtId="4" fontId="0" fillId="0" borderId="39" xfId="0" applyNumberFormat="1" applyBorder="1" applyAlignment="1" applyProtection="1">
      <alignment horizontal="left"/>
      <protection hidden="1"/>
    </xf>
    <xf numFmtId="0" fontId="26" fillId="0" borderId="71" xfId="0" applyFont="1" applyBorder="1" applyAlignment="1" applyProtection="1">
      <alignment horizontal="right" vertical="center"/>
      <protection hidden="1"/>
    </xf>
    <xf numFmtId="0" fontId="26" fillId="0" borderId="71" xfId="0" applyFont="1" applyBorder="1" applyAlignment="1" applyProtection="1">
      <alignment vertical="center"/>
      <protection hidden="1"/>
    </xf>
    <xf numFmtId="0" fontId="27" fillId="0" borderId="0" xfId="0" applyFont="1" applyAlignment="1">
      <alignment horizontal="left"/>
    </xf>
    <xf numFmtId="0" fontId="0" fillId="12" borderId="20" xfId="0" applyFill="1" applyBorder="1" applyAlignment="1">
      <alignment horizontal="center"/>
    </xf>
    <xf numFmtId="2" fontId="0" fillId="11" borderId="20" xfId="0" applyNumberFormat="1" applyFill="1" applyBorder="1"/>
    <xf numFmtId="2" fontId="0" fillId="3" borderId="20" xfId="0" applyNumberFormat="1" applyFill="1" applyBorder="1"/>
    <xf numFmtId="0" fontId="28" fillId="0" borderId="71" xfId="0" applyFont="1" applyBorder="1" applyAlignment="1" applyProtection="1">
      <alignment vertical="center"/>
      <protection hidden="1"/>
    </xf>
    <xf numFmtId="0" fontId="11" fillId="0" borderId="0" xfId="0" applyFont="1" applyAlignment="1">
      <alignment horizontal="center"/>
    </xf>
    <xf numFmtId="0" fontId="11" fillId="0" borderId="0" xfId="1" applyFont="1" applyBorder="1" applyAlignment="1" applyProtection="1">
      <alignment horizontal="center" vertical="center"/>
    </xf>
    <xf numFmtId="0" fontId="15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>
      <alignment horizontal="center"/>
    </xf>
    <xf numFmtId="0" fontId="0" fillId="0" borderId="8" xfId="0" applyBorder="1" applyAlignment="1" applyProtection="1">
      <alignment horizontal="left"/>
      <protection hidden="1"/>
    </xf>
    <xf numFmtId="0" fontId="9" fillId="6" borderId="8" xfId="0" applyFont="1" applyFill="1" applyBorder="1" applyAlignment="1" applyProtection="1">
      <alignment horizontal="center"/>
      <protection hidden="1"/>
    </xf>
    <xf numFmtId="0" fontId="9" fillId="6" borderId="9" xfId="0" applyFont="1" applyFill="1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left" vertical="top"/>
      <protection hidden="1"/>
    </xf>
    <xf numFmtId="0" fontId="0" fillId="0" borderId="9" xfId="0" applyBorder="1" applyAlignment="1" applyProtection="1">
      <alignment horizontal="left" vertical="top"/>
      <protection hidden="1"/>
    </xf>
    <xf numFmtId="0" fontId="10" fillId="0" borderId="8" xfId="0" applyFont="1" applyBorder="1" applyAlignment="1" applyProtection="1">
      <alignment horizontal="right"/>
      <protection hidden="1"/>
    </xf>
    <xf numFmtId="0" fontId="0" fillId="0" borderId="0" xfId="0" applyAlignment="1" applyProtection="1">
      <alignment horizontal="left"/>
      <protection hidden="1"/>
    </xf>
    <xf numFmtId="0" fontId="0" fillId="0" borderId="9" xfId="0" applyBorder="1" applyAlignment="1" applyProtection="1">
      <alignment horizontal="left"/>
      <protection hidden="1"/>
    </xf>
    <xf numFmtId="0" fontId="0" fillId="0" borderId="11" xfId="0" applyBorder="1" applyAlignment="1" applyProtection="1">
      <alignment horizontal="left"/>
      <protection hidden="1"/>
    </xf>
    <xf numFmtId="0" fontId="0" fillId="0" borderId="12" xfId="0" applyBorder="1" applyAlignment="1" applyProtection="1">
      <alignment horizontal="left"/>
      <protection hidden="1"/>
    </xf>
    <xf numFmtId="0" fontId="1" fillId="0" borderId="28" xfId="0" applyFont="1" applyBorder="1" applyAlignment="1" applyProtection="1">
      <alignment horizontal="center" vertical="center"/>
      <protection hidden="1"/>
    </xf>
    <xf numFmtId="0" fontId="1" fillId="0" borderId="34" xfId="0" applyFont="1" applyBorder="1" applyAlignment="1" applyProtection="1">
      <alignment horizontal="center" vertical="center"/>
      <protection hidden="1"/>
    </xf>
    <xf numFmtId="0" fontId="1" fillId="0" borderId="64" xfId="0" applyFont="1" applyBorder="1" applyAlignment="1" applyProtection="1">
      <alignment horizontal="center" vertical="center"/>
      <protection hidden="1"/>
    </xf>
    <xf numFmtId="0" fontId="1" fillId="0" borderId="18" xfId="0" applyFont="1" applyBorder="1" applyAlignment="1" applyProtection="1">
      <alignment horizontal="center" vertical="center"/>
      <protection hidden="1"/>
    </xf>
    <xf numFmtId="0" fontId="1" fillId="0" borderId="65" xfId="0" applyFont="1" applyBorder="1" applyAlignment="1" applyProtection="1">
      <alignment horizontal="center" vertical="center"/>
      <protection hidden="1"/>
    </xf>
    <xf numFmtId="0" fontId="1" fillId="0" borderId="66" xfId="0" applyFont="1" applyBorder="1" applyAlignment="1" applyProtection="1">
      <alignment horizontal="center" vertical="center"/>
      <protection hidden="1"/>
    </xf>
    <xf numFmtId="0" fontId="1" fillId="0" borderId="29" xfId="0" applyFont="1" applyBorder="1" applyAlignment="1" applyProtection="1">
      <alignment horizontal="center" wrapText="1"/>
      <protection hidden="1"/>
    </xf>
    <xf numFmtId="0" fontId="1" fillId="0" borderId="35" xfId="0" applyFont="1" applyBorder="1" applyAlignment="1" applyProtection="1">
      <alignment horizontal="center" wrapText="1"/>
      <protection hidden="1"/>
    </xf>
    <xf numFmtId="0" fontId="1" fillId="0" borderId="67" xfId="0" applyFont="1" applyBorder="1" applyAlignment="1" applyProtection="1">
      <alignment horizontal="center" vertical="center"/>
      <protection hidden="1"/>
    </xf>
    <xf numFmtId="0" fontId="1" fillId="0" borderId="68" xfId="0" applyFont="1" applyBorder="1" applyAlignment="1" applyProtection="1">
      <alignment horizontal="center" vertical="center"/>
      <protection hidden="1"/>
    </xf>
    <xf numFmtId="0" fontId="1" fillId="0" borderId="29" xfId="0" applyFont="1" applyBorder="1" applyAlignment="1" applyProtection="1">
      <alignment horizontal="center" vertical="center"/>
      <protection hidden="1"/>
    </xf>
    <xf numFmtId="0" fontId="1" fillId="0" borderId="35" xfId="0" applyFont="1" applyBorder="1" applyAlignment="1" applyProtection="1">
      <alignment horizontal="center" vertical="center"/>
      <protection hidden="1"/>
    </xf>
    <xf numFmtId="0" fontId="1" fillId="0" borderId="17" xfId="0" applyFont="1" applyBorder="1" applyAlignment="1" applyProtection="1">
      <alignment horizontal="center" vertical="center"/>
      <protection hidden="1"/>
    </xf>
    <xf numFmtId="0" fontId="1" fillId="0" borderId="69" xfId="0" applyFont="1" applyBorder="1" applyAlignment="1" applyProtection="1">
      <alignment horizontal="center" vertical="center"/>
      <protection hidden="1"/>
    </xf>
    <xf numFmtId="165" fontId="0" fillId="0" borderId="50" xfId="0" applyNumberFormat="1" applyBorder="1" applyAlignment="1" applyProtection="1">
      <alignment horizontal="right"/>
      <protection hidden="1"/>
    </xf>
    <xf numFmtId="165" fontId="0" fillId="0" borderId="51" xfId="0" applyNumberFormat="1" applyBorder="1" applyAlignment="1" applyProtection="1">
      <alignment horizontal="right"/>
      <protection hidden="1"/>
    </xf>
    <xf numFmtId="0" fontId="0" fillId="0" borderId="0" xfId="0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6" fillId="0" borderId="60" xfId="0" applyFont="1" applyBorder="1" applyAlignment="1" applyProtection="1">
      <alignment horizontal="left" vertical="center"/>
      <protection hidden="1"/>
    </xf>
    <xf numFmtId="0" fontId="26" fillId="0" borderId="63" xfId="0" applyFont="1" applyBorder="1" applyAlignment="1" applyProtection="1">
      <alignment horizontal="left" vertical="center"/>
      <protection hidden="1"/>
    </xf>
    <xf numFmtId="0" fontId="26" fillId="0" borderId="62" xfId="0" applyFont="1" applyBorder="1" applyAlignment="1" applyProtection="1">
      <alignment horizontal="left" vertic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1" fillId="0" borderId="8" xfId="0" applyFont="1" applyBorder="1" applyAlignment="1" applyProtection="1">
      <alignment horizontal="center"/>
      <protection hidden="1"/>
    </xf>
    <xf numFmtId="0" fontId="1" fillId="0" borderId="9" xfId="0" applyFont="1" applyBorder="1" applyAlignment="1" applyProtection="1">
      <alignment horizontal="center"/>
      <protection hidden="1"/>
    </xf>
    <xf numFmtId="0" fontId="0" fillId="0" borderId="5" xfId="0" applyBorder="1" applyAlignment="1" applyProtection="1">
      <alignment horizontal="center"/>
      <protection hidden="1"/>
    </xf>
    <xf numFmtId="0" fontId="0" fillId="0" borderId="60" xfId="0" applyBorder="1" applyAlignment="1" applyProtection="1">
      <alignment horizontal="center"/>
      <protection hidden="1"/>
    </xf>
    <xf numFmtId="0" fontId="0" fillId="0" borderId="62" xfId="0" applyBorder="1" applyAlignment="1" applyProtection="1">
      <alignment horizontal="center"/>
      <protection hidden="1"/>
    </xf>
    <xf numFmtId="0" fontId="0" fillId="0" borderId="60" xfId="0" applyBorder="1" applyAlignment="1" applyProtection="1">
      <alignment horizontal="right"/>
      <protection hidden="1"/>
    </xf>
    <xf numFmtId="0" fontId="0" fillId="0" borderId="61" xfId="0" applyBorder="1" applyAlignment="1" applyProtection="1">
      <alignment horizontal="right"/>
      <protection hidden="1"/>
    </xf>
    <xf numFmtId="4" fontId="1" fillId="0" borderId="46" xfId="0" applyNumberFormat="1" applyFont="1" applyBorder="1" applyAlignment="1" applyProtection="1">
      <alignment horizontal="right"/>
      <protection hidden="1"/>
    </xf>
    <xf numFmtId="4" fontId="1" fillId="0" borderId="48" xfId="0" applyNumberFormat="1" applyFont="1" applyBorder="1" applyAlignment="1" applyProtection="1">
      <alignment horizontal="right"/>
      <protection hidden="1"/>
    </xf>
    <xf numFmtId="165" fontId="1" fillId="0" borderId="46" xfId="0" applyNumberFormat="1" applyFont="1" applyBorder="1" applyAlignment="1" applyProtection="1">
      <alignment horizontal="right"/>
      <protection hidden="1"/>
    </xf>
    <xf numFmtId="165" fontId="1" fillId="0" borderId="47" xfId="0" applyNumberFormat="1" applyFont="1" applyBorder="1" applyAlignment="1" applyProtection="1">
      <alignment horizontal="right"/>
      <protection hidden="1"/>
    </xf>
    <xf numFmtId="4" fontId="0" fillId="0" borderId="42" xfId="0" applyNumberFormat="1" applyBorder="1" applyAlignment="1" applyProtection="1">
      <alignment horizontal="right"/>
      <protection hidden="1"/>
    </xf>
    <xf numFmtId="4" fontId="0" fillId="0" borderId="58" xfId="0" applyNumberFormat="1" applyBorder="1" applyAlignment="1" applyProtection="1">
      <alignment horizontal="right"/>
      <protection hidden="1"/>
    </xf>
    <xf numFmtId="165" fontId="0" fillId="0" borderId="42" xfId="0" applyNumberFormat="1" applyBorder="1" applyAlignment="1" applyProtection="1">
      <alignment horizontal="right"/>
      <protection hidden="1"/>
    </xf>
    <xf numFmtId="165" fontId="0" fillId="0" borderId="21" xfId="0" applyNumberFormat="1" applyBorder="1" applyAlignment="1" applyProtection="1">
      <alignment horizontal="right"/>
      <protection hidden="1"/>
    </xf>
    <xf numFmtId="4" fontId="0" fillId="0" borderId="54" xfId="0" applyNumberFormat="1" applyBorder="1" applyAlignment="1" applyProtection="1">
      <alignment horizontal="right"/>
      <protection hidden="1"/>
    </xf>
    <xf numFmtId="4" fontId="0" fillId="0" borderId="56" xfId="0" applyNumberFormat="1" applyBorder="1" applyAlignment="1" applyProtection="1">
      <alignment horizontal="right"/>
      <protection hidden="1"/>
    </xf>
    <xf numFmtId="165" fontId="0" fillId="0" borderId="54" xfId="0" applyNumberFormat="1" applyBorder="1" applyAlignment="1" applyProtection="1">
      <alignment horizontal="right"/>
      <protection hidden="1"/>
    </xf>
    <xf numFmtId="165" fontId="0" fillId="0" borderId="55" xfId="0" applyNumberFormat="1" applyBorder="1" applyAlignment="1" applyProtection="1">
      <alignment horizontal="right"/>
      <protection hidden="1"/>
    </xf>
    <xf numFmtId="0" fontId="26" fillId="0" borderId="54" xfId="0" applyFont="1" applyBorder="1" applyAlignment="1" applyProtection="1">
      <alignment horizontal="left" vertical="center"/>
      <protection hidden="1"/>
    </xf>
    <xf numFmtId="0" fontId="26" fillId="0" borderId="57" xfId="0" applyFont="1" applyBorder="1" applyAlignment="1" applyProtection="1">
      <alignment horizontal="left" vertical="center"/>
      <protection hidden="1"/>
    </xf>
    <xf numFmtId="0" fontId="26" fillId="0" borderId="56" xfId="0" applyFont="1" applyBorder="1" applyAlignment="1" applyProtection="1">
      <alignment horizontal="left" vertical="center"/>
      <protection hidden="1"/>
    </xf>
    <xf numFmtId="0" fontId="15" fillId="0" borderId="50" xfId="0" applyFont="1" applyBorder="1" applyAlignment="1" applyProtection="1">
      <alignment horizontal="left" vertical="center"/>
      <protection hidden="1"/>
    </xf>
    <xf numFmtId="0" fontId="15" fillId="0" borderId="53" xfId="0" applyFont="1" applyBorder="1" applyAlignment="1" applyProtection="1">
      <alignment horizontal="left" vertical="center"/>
      <protection hidden="1"/>
    </xf>
    <xf numFmtId="0" fontId="15" fillId="0" borderId="52" xfId="0" applyFont="1" applyBorder="1" applyAlignment="1" applyProtection="1">
      <alignment horizontal="left" vertical="center"/>
      <protection hidden="1"/>
    </xf>
    <xf numFmtId="0" fontId="26" fillId="0" borderId="46" xfId="0" applyFont="1" applyBorder="1" applyAlignment="1" applyProtection="1">
      <alignment horizontal="right" vertical="center"/>
      <protection hidden="1"/>
    </xf>
    <xf numFmtId="0" fontId="26" fillId="0" borderId="49" xfId="0" applyFont="1" applyBorder="1" applyAlignment="1" applyProtection="1">
      <alignment horizontal="right" vertical="center"/>
      <protection hidden="1"/>
    </xf>
    <xf numFmtId="0" fontId="26" fillId="0" borderId="48" xfId="0" applyFont="1" applyBorder="1" applyAlignment="1" applyProtection="1">
      <alignment horizontal="right" vertical="center"/>
      <protection hidden="1"/>
    </xf>
    <xf numFmtId="0" fontId="15" fillId="0" borderId="42" xfId="0" applyFont="1" applyBorder="1" applyAlignment="1" applyProtection="1">
      <alignment horizontal="left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15" fillId="0" borderId="58" xfId="0" applyFont="1" applyBorder="1" applyAlignment="1" applyProtection="1">
      <alignment horizontal="left" vertical="center"/>
      <protection hidden="1"/>
    </xf>
    <xf numFmtId="0" fontId="0" fillId="0" borderId="59" xfId="0" applyBorder="1" applyAlignment="1" applyProtection="1">
      <alignment horizontal="center" vertical="center"/>
      <protection hidden="1"/>
    </xf>
    <xf numFmtId="0" fontId="0" fillId="0" borderId="41" xfId="0" applyBorder="1" applyAlignment="1" applyProtection="1">
      <alignment horizontal="center" vertical="center"/>
      <protection hidden="1"/>
    </xf>
    <xf numFmtId="4" fontId="0" fillId="0" borderId="46" xfId="0" applyNumberFormat="1" applyBorder="1" applyAlignment="1" applyProtection="1">
      <alignment vertical="center"/>
      <protection hidden="1"/>
    </xf>
    <xf numFmtId="4" fontId="0" fillId="0" borderId="48" xfId="0" applyNumberFormat="1" applyBorder="1" applyAlignment="1" applyProtection="1">
      <alignment vertical="center"/>
      <protection hidden="1"/>
    </xf>
    <xf numFmtId="4" fontId="0" fillId="0" borderId="54" xfId="0" applyNumberFormat="1" applyBorder="1" applyAlignment="1" applyProtection="1">
      <alignment vertical="center"/>
      <protection hidden="1"/>
    </xf>
    <xf numFmtId="4" fontId="0" fillId="0" borderId="56" xfId="0" applyNumberFormat="1" applyBorder="1" applyAlignment="1" applyProtection="1">
      <alignment vertical="center"/>
      <protection hidden="1"/>
    </xf>
    <xf numFmtId="4" fontId="0" fillId="0" borderId="50" xfId="0" applyNumberFormat="1" applyBorder="1" applyAlignment="1" applyProtection="1">
      <alignment horizontal="right"/>
      <protection hidden="1"/>
    </xf>
    <xf numFmtId="4" fontId="0" fillId="0" borderId="52" xfId="0" applyNumberFormat="1" applyBorder="1" applyAlignment="1" applyProtection="1">
      <alignment horizontal="right"/>
      <protection hidden="1"/>
    </xf>
    <xf numFmtId="0" fontId="15" fillId="0" borderId="42" xfId="0" applyFont="1" applyBorder="1" applyAlignment="1" applyProtection="1">
      <alignment horizontal="right" vertical="center"/>
      <protection hidden="1"/>
    </xf>
    <xf numFmtId="0" fontId="15" fillId="0" borderId="0" xfId="0" applyFont="1" applyAlignment="1" applyProtection="1">
      <alignment horizontal="right" vertical="center"/>
      <protection hidden="1"/>
    </xf>
    <xf numFmtId="0" fontId="15" fillId="0" borderId="58" xfId="0" applyFont="1" applyBorder="1" applyAlignment="1" applyProtection="1">
      <alignment horizontal="right" vertical="center"/>
      <protection hidden="1"/>
    </xf>
    <xf numFmtId="4" fontId="1" fillId="0" borderId="54" xfId="0" applyNumberFormat="1" applyFont="1" applyBorder="1" applyAlignment="1" applyProtection="1">
      <alignment horizontal="right"/>
      <protection hidden="1"/>
    </xf>
    <xf numFmtId="4" fontId="1" fillId="0" borderId="56" xfId="0" applyNumberFormat="1" applyFont="1" applyBorder="1" applyAlignment="1" applyProtection="1">
      <alignment horizontal="right"/>
      <protection hidden="1"/>
    </xf>
    <xf numFmtId="165" fontId="1" fillId="0" borderId="54" xfId="0" applyNumberFormat="1" applyFont="1" applyBorder="1" applyAlignment="1" applyProtection="1">
      <alignment horizontal="right"/>
      <protection hidden="1"/>
    </xf>
    <xf numFmtId="165" fontId="1" fillId="0" borderId="55" xfId="0" applyNumberFormat="1" applyFont="1" applyBorder="1" applyAlignment="1" applyProtection="1">
      <alignment horizontal="right"/>
      <protection hidden="1"/>
    </xf>
    <xf numFmtId="168" fontId="0" fillId="0" borderId="50" xfId="0" applyNumberFormat="1" applyBorder="1" applyAlignment="1" applyProtection="1">
      <alignment horizontal="right"/>
      <protection hidden="1"/>
    </xf>
    <xf numFmtId="168" fontId="0" fillId="0" borderId="52" xfId="0" applyNumberFormat="1" applyBorder="1" applyAlignment="1" applyProtection="1">
      <alignment horizontal="right"/>
      <protection hidden="1"/>
    </xf>
    <xf numFmtId="0" fontId="0" fillId="0" borderId="4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43" xfId="0" applyBorder="1" applyAlignment="1" applyProtection="1">
      <alignment horizontal="center" vertical="center"/>
      <protection hidden="1"/>
    </xf>
    <xf numFmtId="0" fontId="0" fillId="0" borderId="40" xfId="0" applyBorder="1" applyAlignment="1" applyProtection="1">
      <alignment horizontal="center" vertical="center"/>
      <protection hidden="1"/>
    </xf>
    <xf numFmtId="0" fontId="26" fillId="0" borderId="44" xfId="0" applyFont="1" applyBorder="1" applyAlignment="1" applyProtection="1">
      <alignment horizontal="right" vertical="center"/>
      <protection hidden="1"/>
    </xf>
    <xf numFmtId="0" fontId="26" fillId="0" borderId="26" xfId="0" applyFont="1" applyBorder="1" applyAlignment="1" applyProtection="1">
      <alignment horizontal="right" vertical="center"/>
      <protection hidden="1"/>
    </xf>
    <xf numFmtId="0" fontId="26" fillId="0" borderId="45" xfId="0" applyFont="1" applyBorder="1" applyAlignment="1" applyProtection="1">
      <alignment horizontal="right" vertical="center"/>
      <protection hidden="1"/>
    </xf>
    <xf numFmtId="4" fontId="1" fillId="0" borderId="44" xfId="0" applyNumberFormat="1" applyFont="1" applyBorder="1" applyAlignment="1" applyProtection="1">
      <alignment horizontal="right"/>
      <protection hidden="1"/>
    </xf>
    <xf numFmtId="4" fontId="1" fillId="0" borderId="45" xfId="0" applyNumberFormat="1" applyFont="1" applyBorder="1" applyAlignment="1" applyProtection="1">
      <alignment horizontal="right"/>
      <protection hidden="1"/>
    </xf>
    <xf numFmtId="165" fontId="21" fillId="13" borderId="44" xfId="0" applyNumberFormat="1" applyFont="1" applyFill="1" applyBorder="1" applyAlignment="1" applyProtection="1">
      <alignment horizontal="right"/>
      <protection hidden="1"/>
    </xf>
    <xf numFmtId="165" fontId="21" fillId="13" borderId="27" xfId="0" applyNumberFormat="1" applyFont="1" applyFill="1" applyBorder="1" applyAlignment="1" applyProtection="1">
      <alignment horizontal="right"/>
      <protection hidden="1"/>
    </xf>
    <xf numFmtId="0" fontId="26" fillId="0" borderId="50" xfId="0" applyFont="1" applyBorder="1" applyAlignment="1" applyProtection="1">
      <alignment horizontal="right" vertical="center"/>
      <protection hidden="1"/>
    </xf>
    <xf numFmtId="0" fontId="26" fillId="0" borderId="53" xfId="0" applyFont="1" applyBorder="1" applyAlignment="1" applyProtection="1">
      <alignment horizontal="right" vertical="center"/>
      <protection hidden="1"/>
    </xf>
    <xf numFmtId="0" fontId="26" fillId="0" borderId="52" xfId="0" applyFont="1" applyBorder="1" applyAlignment="1" applyProtection="1">
      <alignment horizontal="right" vertical="center"/>
      <protection hidden="1"/>
    </xf>
    <xf numFmtId="4" fontId="1" fillId="0" borderId="50" xfId="0" applyNumberFormat="1" applyFont="1" applyBorder="1" applyAlignment="1" applyProtection="1">
      <alignment horizontal="right"/>
      <protection hidden="1"/>
    </xf>
    <xf numFmtId="4" fontId="1" fillId="0" borderId="52" xfId="0" applyNumberFormat="1" applyFont="1" applyBorder="1" applyAlignment="1" applyProtection="1">
      <alignment horizontal="right"/>
      <protection hidden="1"/>
    </xf>
    <xf numFmtId="165" fontId="1" fillId="0" borderId="50" xfId="0" applyNumberFormat="1" applyFont="1" applyBorder="1" applyAlignment="1" applyProtection="1">
      <alignment horizontal="right"/>
      <protection hidden="1"/>
    </xf>
    <xf numFmtId="165" fontId="1" fillId="0" borderId="51" xfId="0" applyNumberFormat="1" applyFont="1" applyBorder="1" applyAlignment="1" applyProtection="1">
      <alignment horizontal="right"/>
      <protection hidden="1"/>
    </xf>
    <xf numFmtId="0" fontId="15" fillId="0" borderId="46" xfId="0" applyFont="1" applyBorder="1" applyAlignment="1" applyProtection="1">
      <alignment horizontal="left" vertical="center"/>
      <protection hidden="1"/>
    </xf>
    <xf numFmtId="0" fontId="15" fillId="0" borderId="49" xfId="0" applyFont="1" applyBorder="1" applyAlignment="1" applyProtection="1">
      <alignment horizontal="left" vertical="center"/>
      <protection hidden="1"/>
    </xf>
    <xf numFmtId="0" fontId="15" fillId="0" borderId="48" xfId="0" applyFont="1" applyBorder="1" applyAlignment="1" applyProtection="1">
      <alignment horizontal="left" vertical="center"/>
      <protection hidden="1"/>
    </xf>
    <xf numFmtId="4" fontId="0" fillId="0" borderId="46" xfId="0" applyNumberFormat="1" applyBorder="1" applyAlignment="1" applyProtection="1">
      <alignment horizontal="right"/>
      <protection hidden="1"/>
    </xf>
    <xf numFmtId="4" fontId="0" fillId="0" borderId="48" xfId="0" applyNumberFormat="1" applyBorder="1" applyAlignment="1" applyProtection="1">
      <alignment horizontal="right"/>
      <protection hidden="1"/>
    </xf>
    <xf numFmtId="165" fontId="0" fillId="0" borderId="46" xfId="0" applyNumberFormat="1" applyBorder="1" applyAlignment="1" applyProtection="1">
      <alignment horizontal="right"/>
      <protection hidden="1"/>
    </xf>
    <xf numFmtId="165" fontId="0" fillId="0" borderId="47" xfId="0" applyNumberFormat="1" applyBorder="1" applyAlignment="1" applyProtection="1">
      <alignment horizontal="right"/>
      <protection hidden="1"/>
    </xf>
    <xf numFmtId="10" fontId="0" fillId="3" borderId="50" xfId="0" applyNumberFormat="1" applyFill="1" applyBorder="1" applyAlignment="1" applyProtection="1">
      <alignment horizontal="right"/>
      <protection locked="0" hidden="1"/>
    </xf>
    <xf numFmtId="10" fontId="0" fillId="3" borderId="52" xfId="0" applyNumberFormat="1" applyFill="1" applyBorder="1" applyAlignment="1" applyProtection="1">
      <alignment horizontal="right"/>
      <protection locked="0" hidden="1"/>
    </xf>
    <xf numFmtId="4" fontId="0" fillId="10" borderId="59" xfId="0" applyNumberFormat="1" applyFill="1" applyBorder="1" applyAlignment="1" applyProtection="1">
      <alignment horizontal="right" vertical="center"/>
      <protection locked="0" hidden="1"/>
    </xf>
    <xf numFmtId="4" fontId="0" fillId="10" borderId="41" xfId="0" applyNumberFormat="1" applyFill="1" applyBorder="1" applyAlignment="1" applyProtection="1">
      <alignment horizontal="right" vertical="center"/>
      <protection locked="0" hidden="1"/>
    </xf>
    <xf numFmtId="165" fontId="0" fillId="0" borderId="46" xfId="0" applyNumberFormat="1" applyBorder="1" applyAlignment="1" applyProtection="1">
      <alignment horizontal="right" vertical="center"/>
      <protection hidden="1"/>
    </xf>
    <xf numFmtId="165" fontId="0" fillId="0" borderId="47" xfId="0" applyNumberFormat="1" applyBorder="1" applyAlignment="1" applyProtection="1">
      <alignment horizontal="right" vertical="center"/>
      <protection hidden="1"/>
    </xf>
    <xf numFmtId="165" fontId="0" fillId="0" borderId="54" xfId="0" applyNumberFormat="1" applyBorder="1" applyAlignment="1" applyProtection="1">
      <alignment horizontal="right" vertical="center"/>
      <protection hidden="1"/>
    </xf>
    <xf numFmtId="165" fontId="0" fillId="0" borderId="55" xfId="0" applyNumberFormat="1" applyBorder="1" applyAlignment="1" applyProtection="1">
      <alignment horizontal="right" vertical="center"/>
      <protection hidden="1"/>
    </xf>
    <xf numFmtId="0" fontId="15" fillId="0" borderId="46" xfId="0" applyFont="1" applyBorder="1" applyAlignment="1" applyProtection="1">
      <alignment horizontal="left" vertical="top" wrapText="1"/>
      <protection hidden="1"/>
    </xf>
    <xf numFmtId="0" fontId="15" fillId="0" borderId="49" xfId="0" applyFont="1" applyBorder="1" applyAlignment="1" applyProtection="1">
      <alignment horizontal="left" vertical="top" wrapText="1"/>
      <protection hidden="1"/>
    </xf>
    <xf numFmtId="0" fontId="15" fillId="0" borderId="48" xfId="0" applyFont="1" applyBorder="1" applyAlignment="1" applyProtection="1">
      <alignment horizontal="left" vertical="top" wrapText="1"/>
      <protection hidden="1"/>
    </xf>
    <xf numFmtId="0" fontId="15" fillId="0" borderId="54" xfId="0" applyFont="1" applyBorder="1" applyAlignment="1" applyProtection="1">
      <alignment horizontal="left" vertical="top" wrapText="1"/>
      <protection hidden="1"/>
    </xf>
    <xf numFmtId="0" fontId="15" fillId="0" borderId="57" xfId="0" applyFont="1" applyBorder="1" applyAlignment="1" applyProtection="1">
      <alignment horizontal="left" vertical="top" wrapText="1"/>
      <protection hidden="1"/>
    </xf>
    <xf numFmtId="0" fontId="15" fillId="0" borderId="56" xfId="0" applyFont="1" applyBorder="1" applyAlignment="1" applyProtection="1">
      <alignment horizontal="left" vertical="top" wrapText="1"/>
      <protection hidden="1"/>
    </xf>
    <xf numFmtId="4" fontId="1" fillId="0" borderId="71" xfId="0" applyNumberFormat="1" applyFont="1" applyBorder="1" applyAlignment="1" applyProtection="1">
      <alignment horizontal="center"/>
      <protection hidden="1"/>
    </xf>
    <xf numFmtId="165" fontId="1" fillId="0" borderId="71" xfId="0" applyNumberFormat="1" applyFont="1" applyBorder="1" applyAlignment="1" applyProtection="1">
      <alignment horizontal="center"/>
      <protection hidden="1"/>
    </xf>
    <xf numFmtId="0" fontId="29" fillId="2" borderId="83" xfId="0" applyFont="1" applyFill="1" applyBorder="1" applyAlignment="1">
      <alignment horizontal="center"/>
    </xf>
    <xf numFmtId="0" fontId="29" fillId="2" borderId="84" xfId="0" applyFont="1" applyFill="1" applyBorder="1" applyAlignment="1">
      <alignment horizontal="center"/>
    </xf>
    <xf numFmtId="0" fontId="29" fillId="2" borderId="85" xfId="0" applyFont="1" applyFill="1" applyBorder="1" applyAlignment="1">
      <alignment horizontal="center"/>
    </xf>
    <xf numFmtId="0" fontId="19" fillId="0" borderId="74" xfId="0" applyFont="1" applyBorder="1" applyAlignment="1">
      <alignment horizontal="center" vertical="center" wrapText="1"/>
    </xf>
    <xf numFmtId="0" fontId="19" fillId="0" borderId="75" xfId="0" applyFont="1" applyBorder="1" applyAlignment="1">
      <alignment horizontal="center" vertical="center" wrapText="1"/>
    </xf>
    <xf numFmtId="0" fontId="19" fillId="0" borderId="76" xfId="0" applyFont="1" applyBorder="1" applyAlignment="1">
      <alignment horizontal="center" vertical="center" wrapText="1"/>
    </xf>
    <xf numFmtId="0" fontId="20" fillId="0" borderId="77" xfId="0" applyFont="1" applyBorder="1" applyAlignment="1">
      <alignment horizontal="center" vertical="center" wrapText="1"/>
    </xf>
    <xf numFmtId="0" fontId="20" fillId="0" borderId="72" xfId="0" applyFont="1" applyBorder="1" applyAlignment="1">
      <alignment horizontal="center" vertical="center" wrapText="1"/>
    </xf>
    <xf numFmtId="0" fontId="20" fillId="0" borderId="78" xfId="0" applyFont="1" applyBorder="1" applyAlignment="1">
      <alignment horizontal="center" vertical="center" wrapText="1"/>
    </xf>
    <xf numFmtId="0" fontId="20" fillId="0" borderId="7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79" xfId="0" applyFont="1" applyBorder="1" applyAlignment="1">
      <alignment horizontal="center" vertical="center" wrapText="1"/>
    </xf>
    <xf numFmtId="0" fontId="20" fillId="0" borderId="80" xfId="0" applyFont="1" applyBorder="1" applyAlignment="1">
      <alignment horizontal="center" vertical="center" wrapText="1"/>
    </xf>
    <xf numFmtId="0" fontId="20" fillId="0" borderId="81" xfId="0" applyFont="1" applyBorder="1" applyAlignment="1">
      <alignment horizontal="center" vertical="center" wrapText="1"/>
    </xf>
    <xf numFmtId="0" fontId="20" fillId="0" borderId="82" xfId="0" applyFont="1" applyBorder="1" applyAlignment="1">
      <alignment horizontal="center" vertical="center" wrapText="1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  <xf numFmtId="0" fontId="23" fillId="0" borderId="74" xfId="0" applyFont="1" applyBorder="1" applyAlignment="1">
      <alignment horizontal="center" vertical="center" wrapText="1"/>
    </xf>
    <xf numFmtId="0" fontId="23" fillId="0" borderId="76" xfId="0" applyFont="1" applyBorder="1" applyAlignment="1">
      <alignment horizontal="center" vertical="center" wrapText="1"/>
    </xf>
    <xf numFmtId="0" fontId="16" fillId="7" borderId="13" xfId="0" applyFont="1" applyFill="1" applyBorder="1" applyAlignment="1">
      <alignment horizontal="center"/>
    </xf>
    <xf numFmtId="0" fontId="16" fillId="7" borderId="14" xfId="0" applyFont="1" applyFill="1" applyBorder="1" applyAlignment="1">
      <alignment horizontal="center"/>
    </xf>
    <xf numFmtId="0" fontId="16" fillId="7" borderId="15" xfId="0" applyFont="1" applyFill="1" applyBorder="1" applyAlignment="1">
      <alignment horizontal="center"/>
    </xf>
    <xf numFmtId="0" fontId="1" fillId="8" borderId="16" xfId="0" applyFont="1" applyFill="1" applyBorder="1" applyAlignment="1">
      <alignment horizontal="center"/>
    </xf>
    <xf numFmtId="0" fontId="1" fillId="8" borderId="17" xfId="0" applyFont="1" applyFill="1" applyBorder="1" applyAlignment="1">
      <alignment horizontal="center"/>
    </xf>
    <xf numFmtId="0" fontId="1" fillId="8" borderId="23" xfId="0" applyFont="1" applyFill="1" applyBorder="1" applyAlignment="1">
      <alignment horizontal="center"/>
    </xf>
    <xf numFmtId="0" fontId="1" fillId="8" borderId="24" xfId="0" applyFont="1" applyFill="1" applyBorder="1" applyAlignment="1">
      <alignment horizontal="center"/>
    </xf>
    <xf numFmtId="0" fontId="0" fillId="0" borderId="26" xfId="0" applyBorder="1" applyAlignment="1">
      <alignment horizontal="right"/>
    </xf>
  </cellXfs>
  <cellStyles count="2">
    <cellStyle name="Collegamento ipertestuale" xfId="1" builtinId="8"/>
    <cellStyle name="Normale" xfId="0" builtinId="0"/>
  </cellStyles>
  <dxfs count="18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numFmt numFmtId="1" formatCode="0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</dxfs>
  <tableStyles count="0" defaultTableStyle="TableStyleMedium2" defaultPivotStyle="PivotStyleLight16"/>
  <colors>
    <mruColors>
      <color rgb="FF33CC33"/>
      <color rgb="FF93E3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152400</xdr:colOff>
      <xdr:row>13</xdr:row>
      <xdr:rowOff>104779</xdr:rowOff>
    </xdr:from>
    <xdr:to>
      <xdr:col>9</xdr:col>
      <xdr:colOff>723900</xdr:colOff>
      <xdr:row>24</xdr:row>
      <xdr:rowOff>161929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853E658A-282B-502E-596D-E81EE94B6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10300" y="2667004"/>
          <a:ext cx="2190750" cy="219075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15</xdr:row>
      <xdr:rowOff>171450</xdr:rowOff>
    </xdr:from>
    <xdr:to>
      <xdr:col>3</xdr:col>
      <xdr:colOff>19051</xdr:colOff>
      <xdr:row>23</xdr:row>
      <xdr:rowOff>9525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13A37C46-50D7-AE24-A5F4-C6C694892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62100" y="3143250"/>
          <a:ext cx="2743201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161924</xdr:colOff>
      <xdr:row>0</xdr:row>
      <xdr:rowOff>0</xdr:rowOff>
    </xdr:from>
    <xdr:to>
      <xdr:col>2</xdr:col>
      <xdr:colOff>2000249</xdr:colOff>
      <xdr:row>3</xdr:row>
      <xdr:rowOff>76200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6C007F8-833A-4E45-9676-DACE96BBD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8299" y="0"/>
          <a:ext cx="1838325" cy="981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23811</xdr:rowOff>
    </xdr:from>
    <xdr:to>
      <xdr:col>3</xdr:col>
      <xdr:colOff>581025</xdr:colOff>
      <xdr:row>0</xdr:row>
      <xdr:rowOff>1257298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369AD727-3F77-A788-D0E7-77071CCC1E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75"/>
        <a:stretch/>
      </xdr:blipFill>
      <xdr:spPr>
        <a:xfrm>
          <a:off x="28575" y="23811"/>
          <a:ext cx="2381250" cy="123348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47625</xdr:rowOff>
    </xdr:from>
    <xdr:to>
      <xdr:col>10</xdr:col>
      <xdr:colOff>11960</xdr:colOff>
      <xdr:row>1</xdr:row>
      <xdr:rowOff>9526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468F84C-EB42-4D65-A684-BFD48F68D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47625"/>
          <a:ext cx="2450360" cy="13716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914400</xdr:colOff>
      <xdr:row>0</xdr:row>
      <xdr:rowOff>371475</xdr:rowOff>
    </xdr:from>
    <xdr:to>
      <xdr:col>1</xdr:col>
      <xdr:colOff>3434400</xdr:colOff>
      <xdr:row>0</xdr:row>
      <xdr:rowOff>2891475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3050" y="37147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1</xdr:row>
      <xdr:rowOff>638175</xdr:rowOff>
    </xdr:from>
    <xdr:to>
      <xdr:col>1</xdr:col>
      <xdr:colOff>3062925</xdr:colOff>
      <xdr:row>1</xdr:row>
      <xdr:rowOff>3158175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1575" y="469582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2</xdr:row>
      <xdr:rowOff>533400</xdr:rowOff>
    </xdr:from>
    <xdr:to>
      <xdr:col>1</xdr:col>
      <xdr:colOff>3062925</xdr:colOff>
      <xdr:row>2</xdr:row>
      <xdr:rowOff>3053400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71575" y="86487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723900</xdr:colOff>
      <xdr:row>3</xdr:row>
      <xdr:rowOff>571500</xdr:rowOff>
    </xdr:from>
    <xdr:to>
      <xdr:col>1</xdr:col>
      <xdr:colOff>3243900</xdr:colOff>
      <xdr:row>3</xdr:row>
      <xdr:rowOff>3091500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52550" y="12744450"/>
          <a:ext cx="2520000" cy="2520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la5" displayName="Tabella5" ref="Z58:AA61" totalsRowShown="0" headerRowBorderDxfId="17" tableBorderDxfId="16" totalsRowBorderDxfId="15">
  <autoFilter ref="Z58:AA61" xr:uid="{00000000-0009-0000-0100-000005000000}"/>
  <tableColumns count="2">
    <tableColumn id="1" xr3:uid="{00000000-0010-0000-0000-000001000000}" name="Colonna1"/>
    <tableColumn id="2" xr3:uid="{00000000-0010-0000-0000-000002000000}" name="Colonna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la1" displayName="Tabella1" ref="A3:C9" totalsRowShown="0">
  <autoFilter ref="A3:C9" xr:uid="{00000000-0009-0000-0100-000001000000}"/>
  <tableColumns count="3">
    <tableColumn id="1" xr3:uid="{00000000-0010-0000-0100-000001000000}" name="Colonna1" dataDxfId="14"/>
    <tableColumn id="2" xr3:uid="{00000000-0010-0000-0100-000002000000}" name="Colonna2" dataDxfId="13"/>
    <tableColumn id="3" xr3:uid="{00000000-0010-0000-0100-000003000000}" name="Colonna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la3" displayName="Tabella3" ref="A18:A20" totalsRowShown="0" headerRowDxfId="12" dataDxfId="11">
  <autoFilter ref="A18:A20" xr:uid="{00000000-0009-0000-0100-000003000000}"/>
  <tableColumns count="1">
    <tableColumn id="1" xr3:uid="{00000000-0010-0000-0200-000001000000}" name="Colonna1" dataDxfId="1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la4" displayName="Tabella4" ref="A12:C15" totalsRowShown="0">
  <autoFilter ref="A12:C15" xr:uid="{00000000-0009-0000-0100-000004000000}"/>
  <tableColumns count="3">
    <tableColumn id="1" xr3:uid="{00000000-0010-0000-0300-000001000000}" name="Colonna1" dataDxfId="9"/>
    <tableColumn id="2" xr3:uid="{00000000-0010-0000-0300-000002000000}" name="Colonna2" dataDxfId="8"/>
    <tableColumn id="3" xr3:uid="{00000000-0010-0000-0300-000003000000}" name="Colonna3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VI61"/>
  <sheetViews>
    <sheetView tabSelected="1" topLeftCell="A22" zoomScale="85" zoomScaleNormal="85" zoomScalePageLayoutView="50" workbookViewId="0">
      <selection activeCell="BK31" sqref="BK31"/>
    </sheetView>
  </sheetViews>
  <sheetFormatPr defaultColWidth="8.6640625" defaultRowHeight="14.4" x14ac:dyDescent="0.3"/>
  <cols>
    <col min="1" max="1" width="7.6640625" customWidth="1"/>
    <col min="2" max="2" width="14.44140625" customWidth="1"/>
    <col min="3" max="3" width="42.109375" customWidth="1"/>
    <col min="6" max="6" width="9.109375" customWidth="1"/>
    <col min="8" max="8" width="9.109375" customWidth="1"/>
    <col min="9" max="9" width="6.44140625" customWidth="1"/>
    <col min="10" max="10" width="12.6640625" customWidth="1"/>
    <col min="11" max="11" width="12.33203125" customWidth="1"/>
    <col min="12" max="12" width="9.6640625" customWidth="1"/>
    <col min="13" max="13" width="23" style="1" hidden="1" customWidth="1"/>
    <col min="14" max="27" width="23" hidden="1" customWidth="1"/>
    <col min="28" max="56" width="9.109375" hidden="1" customWidth="1"/>
    <col min="57" max="57" width="9.109375" customWidth="1"/>
    <col min="58" max="67" width="8.6640625" customWidth="1"/>
  </cols>
  <sheetData>
    <row r="1" spans="2:20" ht="22.5" customHeight="1" x14ac:dyDescent="0.3">
      <c r="B1" s="115"/>
      <c r="C1" s="115"/>
      <c r="D1" s="116" t="s">
        <v>125</v>
      </c>
      <c r="E1" s="116"/>
      <c r="F1" s="116"/>
      <c r="G1" s="116"/>
      <c r="H1" s="116"/>
      <c r="I1" s="116"/>
      <c r="J1" s="116"/>
      <c r="K1" s="116"/>
      <c r="M1"/>
    </row>
    <row r="2" spans="2:20" ht="25.5" customHeight="1" x14ac:dyDescent="0.3">
      <c r="B2" s="115"/>
      <c r="C2" s="115"/>
      <c r="D2" s="116" t="s">
        <v>126</v>
      </c>
      <c r="E2" s="116"/>
      <c r="F2" s="116"/>
      <c r="G2" s="116"/>
      <c r="H2" s="116"/>
      <c r="I2" s="116"/>
      <c r="J2" s="116"/>
      <c r="K2" s="116"/>
      <c r="M2"/>
    </row>
    <row r="3" spans="2:20" ht="23.25" customHeight="1" x14ac:dyDescent="0.3">
      <c r="B3" s="115"/>
      <c r="C3" s="115"/>
      <c r="D3" s="116" t="s">
        <v>127</v>
      </c>
      <c r="E3" s="116"/>
      <c r="F3" s="116"/>
      <c r="G3" s="116"/>
      <c r="H3" s="116"/>
      <c r="I3" s="116"/>
      <c r="J3" s="116"/>
      <c r="K3" s="116"/>
      <c r="M3"/>
    </row>
    <row r="4" spans="2:20" ht="15" thickBot="1" x14ac:dyDescent="0.35">
      <c r="K4" s="17">
        <f>C6+C9+C10+C12</f>
        <v>41</v>
      </c>
    </row>
    <row r="5" spans="2:20" ht="16.2" x14ac:dyDescent="0.35">
      <c r="B5" s="90" t="s">
        <v>115</v>
      </c>
      <c r="C5" s="15">
        <v>41</v>
      </c>
      <c r="D5" s="55" t="s">
        <v>0</v>
      </c>
      <c r="E5" s="154" t="s">
        <v>107</v>
      </c>
      <c r="F5" s="154"/>
      <c r="G5" s="154"/>
      <c r="H5" s="154"/>
      <c r="I5" s="154"/>
      <c r="J5" s="83"/>
      <c r="K5" s="84"/>
      <c r="N5" s="14"/>
    </row>
    <row r="6" spans="2:20" ht="15.6" x14ac:dyDescent="0.35">
      <c r="B6" s="91" t="s">
        <v>113</v>
      </c>
      <c r="C6" s="16">
        <v>16</v>
      </c>
      <c r="D6" s="52" t="s">
        <v>0</v>
      </c>
      <c r="E6" s="151" t="s">
        <v>114</v>
      </c>
      <c r="F6" s="151"/>
      <c r="G6" s="151"/>
      <c r="H6" s="151"/>
      <c r="I6" s="152" t="str">
        <f>IF(C6&lt;8.5,"CORREGGERE ALTEZZA CUPOLA","Hcupola CORRETTA")</f>
        <v>Hcupola CORRETTA</v>
      </c>
      <c r="J6" s="152"/>
      <c r="K6" s="153"/>
      <c r="M6" s="1">
        <f>IF((C5-C6)=2.5,1,10)</f>
        <v>10</v>
      </c>
    </row>
    <row r="7" spans="2:20" ht="15.6" x14ac:dyDescent="0.35">
      <c r="B7" s="91" t="s">
        <v>112</v>
      </c>
      <c r="C7" s="51">
        <f>C5-C6</f>
        <v>25</v>
      </c>
      <c r="D7" s="52"/>
      <c r="E7" s="92"/>
      <c r="F7" s="92"/>
      <c r="G7" s="92"/>
      <c r="H7" s="92"/>
      <c r="I7" s="92"/>
      <c r="J7" s="92"/>
      <c r="K7" s="93"/>
    </row>
    <row r="8" spans="2:20" s="50" customFormat="1" ht="15.6" x14ac:dyDescent="0.35">
      <c r="B8" s="91" t="s">
        <v>111</v>
      </c>
      <c r="C8" s="51" t="str">
        <f>IF((C7)&lt;2.5,"H vuoto minimo 2,5 cm",IF((C7=2.5),"OK",IF((C7)&lt;5,"Hvuoto 2,5 cm / 5 cm o maggiore di 8 cm",IF((C7=5),"OK",IF((C7&lt;8),"H vuoto 2,5 cm / 5 cm / 8 cm",IF((C7&lt;250),"OK"))))))</f>
        <v>OK</v>
      </c>
      <c r="D8" s="52" t="s">
        <v>0</v>
      </c>
      <c r="E8" s="119" t="str">
        <f>IF(C7=0,"No Isolpiede","Altezza Tot. Piede")</f>
        <v>Altezza Tot. Piede</v>
      </c>
      <c r="F8" s="119"/>
      <c r="G8" s="124" t="str">
        <f>IF(C8&lt;80,"","Prevedere tubo PVC per H&gt;50 cm")</f>
        <v>Prevedere tubo PVC per H&gt;50 cm</v>
      </c>
      <c r="H8" s="124"/>
      <c r="I8" s="124"/>
      <c r="J8" s="124"/>
      <c r="K8" s="69" t="s">
        <v>29</v>
      </c>
      <c r="M8" s="53"/>
    </row>
    <row r="9" spans="2:20" s="50" customFormat="1" ht="15.6" x14ac:dyDescent="0.35">
      <c r="B9" s="91" t="s">
        <v>108</v>
      </c>
      <c r="C9" s="51">
        <f>IF(C5-C6&lt;7,MROUND(C5-C6,2.5),0)</f>
        <v>0</v>
      </c>
      <c r="D9" s="52" t="s">
        <v>0</v>
      </c>
      <c r="E9" s="122" t="str">
        <f>IF(C9=0,"No Vaschetta",CONCATENATE("1 piedino da 2,5 cm + nr.",(C9-2.5)/2.5," vaschetta da 2,5 cm"))</f>
        <v>No Vaschetta</v>
      </c>
      <c r="F9" s="122"/>
      <c r="G9" s="122"/>
      <c r="H9" s="122"/>
      <c r="I9" s="122"/>
      <c r="J9" s="122"/>
      <c r="K9" s="123"/>
      <c r="M9" s="53">
        <f>IF(C9&gt;2.5,2,20)</f>
        <v>20</v>
      </c>
    </row>
    <row r="10" spans="2:20" s="50" customFormat="1" ht="15.6" x14ac:dyDescent="0.35">
      <c r="B10" s="91" t="s">
        <v>109</v>
      </c>
      <c r="C10" s="51">
        <f>IF(C7&lt;8.5,0,IF(K8="no",C7,IF(K8="si",IF(C7&lt;=50,C7,50))))</f>
        <v>25</v>
      </c>
      <c r="D10" s="52" t="s">
        <v>0</v>
      </c>
      <c r="E10" s="122" t="str">
        <f>IF(C10=0,"NO Isolpiede","Lunghezza Isolpiede in EPS")</f>
        <v>Lunghezza Isolpiede in EPS</v>
      </c>
      <c r="F10" s="122"/>
      <c r="G10" s="122"/>
      <c r="H10" s="122"/>
      <c r="I10" s="122"/>
      <c r="J10" s="122"/>
      <c r="K10" s="123"/>
      <c r="M10" s="53">
        <f>IF(C10&lt;8.5,40,IF(C10&gt;=8,4,))</f>
        <v>4</v>
      </c>
      <c r="P10" s="125"/>
      <c r="Q10" s="125"/>
      <c r="R10" s="125"/>
      <c r="S10" s="125"/>
      <c r="T10" s="125"/>
    </row>
    <row r="11" spans="2:20" x14ac:dyDescent="0.3">
      <c r="B11" s="91" t="s">
        <v>36</v>
      </c>
      <c r="C11" s="70" t="s">
        <v>34</v>
      </c>
      <c r="D11" s="52" t="s">
        <v>0</v>
      </c>
      <c r="E11" s="119" t="str">
        <f>IF(C12&gt;0,"",VLOOKUP(C11,tabelle!A13:C15,2,FALSE))</f>
        <v>Cls cellulare N/mmq≥5  spessore 5 cm</v>
      </c>
      <c r="F11" s="119"/>
      <c r="G11" s="119"/>
      <c r="H11" s="119"/>
      <c r="I11" s="120">
        <f>IF(C10=0,"Solo Sottopiede in EPS",IF(C12&gt;1,"NO Sottopiede con Tubo in PVC",IF(C12&gt;0,"",)))</f>
        <v>0</v>
      </c>
      <c r="J11" s="120"/>
      <c r="K11" s="121"/>
      <c r="N11" t="str">
        <f>IF(C9&gt;0,tabelle!A15,"")</f>
        <v/>
      </c>
      <c r="O11" t="str">
        <f>IF(C9&gt;0,tabelle!B15,"")</f>
        <v/>
      </c>
    </row>
    <row r="12" spans="2:20" ht="15.6" x14ac:dyDescent="0.35">
      <c r="B12" s="91" t="s">
        <v>28</v>
      </c>
      <c r="C12" s="51">
        <f>IF(C7&lt;50,0,(C7-C10))</f>
        <v>0</v>
      </c>
      <c r="D12" s="52" t="s">
        <v>0</v>
      </c>
      <c r="E12" s="122" t="str">
        <f>IF(C12=0,"No Tubo PVC","Altezza utile Tubo PVC Ø 125mm")</f>
        <v>No Tubo PVC</v>
      </c>
      <c r="F12" s="122"/>
      <c r="G12" s="122"/>
      <c r="H12" s="122"/>
      <c r="I12" s="122"/>
      <c r="J12" s="122"/>
      <c r="K12" s="123"/>
      <c r="M12" s="1">
        <f>IF(C12=0,80,8)</f>
        <v>80</v>
      </c>
    </row>
    <row r="13" spans="2:20" x14ac:dyDescent="0.3">
      <c r="B13" s="91" t="s">
        <v>1</v>
      </c>
      <c r="C13" s="70" t="str">
        <f>VLOOKUP(D13,Tabella1[],2)</f>
        <v>C25/30</v>
      </c>
      <c r="D13" s="70" t="s">
        <v>2</v>
      </c>
      <c r="E13" s="119" t="s">
        <v>3</v>
      </c>
      <c r="F13" s="119"/>
      <c r="G13" s="119"/>
      <c r="H13" s="119"/>
      <c r="I13" s="119"/>
      <c r="J13" s="119"/>
      <c r="K13" s="126"/>
    </row>
    <row r="14" spans="2:20" ht="15" x14ac:dyDescent="0.35">
      <c r="B14" s="91" t="s">
        <v>121</v>
      </c>
      <c r="C14" s="16">
        <v>5</v>
      </c>
      <c r="D14" s="52" t="s">
        <v>0</v>
      </c>
      <c r="E14" s="119" t="s">
        <v>4</v>
      </c>
      <c r="F14" s="119"/>
      <c r="G14" s="119"/>
      <c r="H14" s="119"/>
      <c r="I14" s="119"/>
      <c r="J14" s="119"/>
      <c r="K14" s="126"/>
    </row>
    <row r="15" spans="2:20" ht="15.6" thickBot="1" x14ac:dyDescent="0.4">
      <c r="B15" s="94" t="s">
        <v>122</v>
      </c>
      <c r="C15" s="54">
        <f>C5+rck</f>
        <v>46</v>
      </c>
      <c r="D15" s="56" t="s">
        <v>0</v>
      </c>
      <c r="E15" s="127" t="s">
        <v>5</v>
      </c>
      <c r="F15" s="127"/>
      <c r="G15" s="127"/>
      <c r="H15" s="127"/>
      <c r="I15" s="127"/>
      <c r="J15" s="127"/>
      <c r="K15" s="128"/>
    </row>
    <row r="16" spans="2:20" x14ac:dyDescent="0.3">
      <c r="B16" s="89"/>
      <c r="C16" s="89"/>
      <c r="D16" s="89"/>
      <c r="E16" s="89"/>
      <c r="F16" s="89"/>
      <c r="G16" s="89"/>
      <c r="H16" s="89"/>
      <c r="I16" s="89"/>
      <c r="J16" s="89"/>
      <c r="K16" s="89"/>
    </row>
    <row r="17" spans="1:13425" x14ac:dyDescent="0.3"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M17" s="1">
        <f>SUM($M$6:$M$16)</f>
        <v>114</v>
      </c>
    </row>
    <row r="18" spans="1:13425" x14ac:dyDescent="0.3">
      <c r="B18" s="118"/>
      <c r="C18" s="118"/>
      <c r="D18" s="118"/>
      <c r="E18" s="118"/>
      <c r="F18" s="118"/>
      <c r="G18" s="118"/>
      <c r="H18" s="118"/>
      <c r="I18" s="118"/>
      <c r="J18" s="118"/>
      <c r="K18" s="118"/>
    </row>
    <row r="19" spans="1:13425" x14ac:dyDescent="0.3">
      <c r="B19" s="118"/>
      <c r="C19" s="118"/>
      <c r="D19" s="118"/>
      <c r="E19" s="118"/>
      <c r="F19" s="118"/>
      <c r="G19" s="118"/>
      <c r="H19" s="118"/>
      <c r="I19" s="118"/>
      <c r="J19" s="118"/>
      <c r="K19" s="118"/>
    </row>
    <row r="20" spans="1:13425" ht="15" customHeight="1" x14ac:dyDescent="0.3">
      <c r="A20" s="50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50"/>
    </row>
    <row r="21" spans="1:13425" ht="15" customHeight="1" x14ac:dyDescent="0.3">
      <c r="A21" s="49"/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50"/>
      <c r="O21" s="147" t="str">
        <f>IF(C10&lt;=2.5,"",IF(C12&gt;2.5,"",CONCATENATE("ISOLPIEDE in EPS CS (10) 100 classe E (Euroclasse di Reazione al Fuoco) avente dimensioni di ingombro 30,5 x 30,5 cm ed altezza ",C10," cm")))</f>
        <v>ISOLPIEDE in EPS CS (10) 100 classe E (Euroclasse di Reazione al Fuoco) avente dimensioni di ingombro 30,5 x 30,5 cm ed altezza 25 cm</v>
      </c>
      <c r="P21" s="147"/>
      <c r="Q21" s="147"/>
      <c r="R21" s="147"/>
      <c r="S21" s="147"/>
      <c r="T21" s="147"/>
      <c r="U21" s="147"/>
      <c r="V21" s="147"/>
      <c r="W21" s="147"/>
      <c r="X21" s="147"/>
    </row>
    <row r="22" spans="1:13425" x14ac:dyDescent="0.3">
      <c r="A22" s="49"/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50"/>
      <c r="O22" s="147" t="str">
        <f>IF(C12=0,"",CONCATENATE("ISOLPIEDE in EPS CS (10) 100 classe E (Euroclasse di Reazione al Fuoco) avente dimensioni di ingombro 30,5 x 30,5 cm ed altezza ",C10," cm, TUBO in PVC  diametro 125mm L.",C12," e BASE di allineamento in materiale plastico avente interasse pari a 57,0 x 57,0 cm"))</f>
        <v/>
      </c>
      <c r="P22" s="147"/>
      <c r="Q22" s="147"/>
      <c r="R22" s="147"/>
      <c r="S22" s="147"/>
      <c r="T22" s="147"/>
      <c r="U22" s="147"/>
      <c r="V22" s="147"/>
      <c r="W22" s="147"/>
      <c r="X22" s="147"/>
    </row>
    <row r="23" spans="1:13425" ht="15.6" x14ac:dyDescent="0.3">
      <c r="A23" s="85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49"/>
      <c r="M23" s="49"/>
      <c r="N23" s="49"/>
      <c r="O23" s="117" t="str">
        <f>IF(C9&lt;=2.5,"","VASCHETTA di sollevamento in EPS CS (10) 100 classe E (Euroclasse di Reazione al Fuoco) avente dimensione 24,3 x 24,3 cm e spessore 2,5 cm (H utile min 5,0 cm)")</f>
        <v/>
      </c>
      <c r="P23" s="117"/>
      <c r="Q23" s="117"/>
      <c r="R23" s="117"/>
      <c r="S23" s="117"/>
      <c r="T23" s="117"/>
      <c r="U23" s="117"/>
      <c r="V23" s="117"/>
      <c r="W23" s="117"/>
      <c r="X23" s="117"/>
      <c r="Y23" s="49"/>
      <c r="Z23" s="49"/>
      <c r="AA23" s="49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  <c r="CO23" s="117"/>
      <c r="CP23" s="117"/>
      <c r="CQ23" s="117"/>
      <c r="CR23" s="117"/>
      <c r="CS23" s="117"/>
      <c r="CT23" s="117"/>
      <c r="CU23" s="117"/>
      <c r="CV23" s="117"/>
      <c r="CW23" s="117"/>
      <c r="CX23" s="117"/>
      <c r="CY23" s="117"/>
      <c r="CZ23" s="117"/>
      <c r="DA23" s="117"/>
      <c r="DB23" s="117"/>
      <c r="DC23" s="117"/>
      <c r="DD23" s="117"/>
      <c r="DE23" s="117"/>
      <c r="DF23" s="117"/>
      <c r="DG23" s="117"/>
      <c r="DH23" s="117"/>
      <c r="DI23" s="117"/>
      <c r="DJ23" s="117"/>
      <c r="DK23" s="117"/>
      <c r="DL23" s="117"/>
      <c r="DM23" s="117"/>
      <c r="DN23" s="117"/>
      <c r="DO23" s="117"/>
      <c r="DP23" s="117"/>
      <c r="DQ23" s="117"/>
      <c r="DR23" s="117"/>
      <c r="DS23" s="117"/>
      <c r="DT23" s="117"/>
      <c r="DU23" s="117"/>
      <c r="DV23" s="117"/>
      <c r="DW23" s="117"/>
      <c r="DX23" s="117"/>
      <c r="DY23" s="117"/>
      <c r="DZ23" s="117"/>
      <c r="EA23" s="117"/>
      <c r="EB23" s="117"/>
      <c r="EC23" s="117"/>
      <c r="ED23" s="117"/>
      <c r="EE23" s="117"/>
      <c r="EF23" s="117"/>
      <c r="EG23" s="117"/>
      <c r="EH23" s="117"/>
      <c r="EI23" s="117"/>
      <c r="EJ23" s="117"/>
      <c r="EK23" s="117"/>
      <c r="EL23" s="117"/>
      <c r="EM23" s="117"/>
      <c r="EN23" s="117"/>
      <c r="EO23" s="117"/>
      <c r="EP23" s="117"/>
      <c r="EQ23" s="117"/>
      <c r="ER23" s="117"/>
      <c r="ES23" s="117"/>
      <c r="ET23" s="117"/>
      <c r="EU23" s="117"/>
      <c r="EV23" s="117"/>
      <c r="EW23" s="117"/>
      <c r="EX23" s="117"/>
      <c r="EY23" s="117"/>
      <c r="EZ23" s="117"/>
      <c r="FA23" s="117"/>
      <c r="FB23" s="117"/>
      <c r="FC23" s="117"/>
      <c r="FD23" s="117"/>
      <c r="FE23" s="117"/>
      <c r="FF23" s="117"/>
      <c r="FG23" s="117"/>
      <c r="FH23" s="117"/>
      <c r="FI23" s="117"/>
      <c r="FJ23" s="117"/>
      <c r="FK23" s="117"/>
      <c r="FL23" s="117"/>
      <c r="FM23" s="117"/>
      <c r="FN23" s="117"/>
      <c r="FO23" s="117"/>
      <c r="FP23" s="117"/>
      <c r="FQ23" s="117"/>
      <c r="FR23" s="117"/>
      <c r="FS23" s="117"/>
      <c r="FT23" s="117"/>
      <c r="FU23" s="117"/>
      <c r="FV23" s="117"/>
      <c r="FW23" s="117"/>
      <c r="FX23" s="117"/>
      <c r="FY23" s="117"/>
      <c r="FZ23" s="117"/>
      <c r="GA23" s="117"/>
      <c r="GB23" s="117"/>
      <c r="GC23" s="117"/>
      <c r="GD23" s="117"/>
      <c r="GE23" s="117"/>
      <c r="GF23" s="117"/>
      <c r="GG23" s="117"/>
      <c r="GH23" s="117"/>
      <c r="GI23" s="117"/>
      <c r="GJ23" s="117"/>
      <c r="GK23" s="117"/>
      <c r="GL23" s="117"/>
      <c r="GM23" s="117"/>
      <c r="GN23" s="117"/>
      <c r="GO23" s="117"/>
      <c r="GP23" s="117"/>
      <c r="GQ23" s="117"/>
      <c r="GR23" s="117"/>
      <c r="GS23" s="117"/>
      <c r="GT23" s="117"/>
      <c r="GU23" s="117"/>
      <c r="GV23" s="117"/>
      <c r="GW23" s="117"/>
      <c r="GX23" s="117"/>
      <c r="GY23" s="117"/>
      <c r="GZ23" s="117"/>
      <c r="HA23" s="117"/>
      <c r="HB23" s="117"/>
      <c r="HC23" s="117"/>
      <c r="HD23" s="117"/>
      <c r="HE23" s="117"/>
      <c r="HF23" s="117"/>
      <c r="HG23" s="117"/>
      <c r="HH23" s="117"/>
      <c r="HI23" s="117"/>
      <c r="HJ23" s="117"/>
      <c r="HK23" s="117"/>
      <c r="HL23" s="117"/>
      <c r="HM23" s="117"/>
      <c r="HN23" s="117"/>
      <c r="HO23" s="117"/>
      <c r="HP23" s="117"/>
      <c r="HQ23" s="117"/>
      <c r="HR23" s="117"/>
      <c r="HS23" s="117"/>
      <c r="HT23" s="117"/>
      <c r="HU23" s="117"/>
      <c r="HV23" s="117"/>
      <c r="HW23" s="117"/>
      <c r="HX23" s="117"/>
      <c r="HY23" s="117"/>
      <c r="HZ23" s="117"/>
      <c r="IA23" s="117"/>
      <c r="IB23" s="117"/>
      <c r="IC23" s="117"/>
      <c r="ID23" s="117"/>
      <c r="IE23" s="117"/>
      <c r="IF23" s="117"/>
      <c r="IG23" s="117"/>
      <c r="IH23" s="117"/>
      <c r="II23" s="117"/>
      <c r="IJ23" s="117"/>
      <c r="IK23" s="117"/>
      <c r="IL23" s="117"/>
      <c r="IM23" s="117"/>
      <c r="IN23" s="117"/>
      <c r="IO23" s="117"/>
      <c r="IP23" s="117"/>
      <c r="IQ23" s="117"/>
      <c r="IR23" s="117"/>
      <c r="IS23" s="117"/>
      <c r="IT23" s="117"/>
      <c r="IU23" s="117"/>
      <c r="IV23" s="117"/>
      <c r="IW23" s="117"/>
      <c r="IX23" s="117"/>
      <c r="IY23" s="117"/>
      <c r="IZ23" s="117"/>
      <c r="JA23" s="117"/>
      <c r="JB23" s="117"/>
      <c r="JC23" s="117"/>
      <c r="JD23" s="117"/>
      <c r="JE23" s="117"/>
      <c r="JF23" s="117"/>
      <c r="JG23" s="117"/>
      <c r="JH23" s="117"/>
      <c r="JI23" s="117"/>
      <c r="JJ23" s="117"/>
      <c r="JK23" s="117"/>
      <c r="JL23" s="117"/>
      <c r="JM23" s="117"/>
      <c r="JN23" s="117"/>
      <c r="JO23" s="117"/>
      <c r="JP23" s="117"/>
      <c r="JQ23" s="117"/>
      <c r="JR23" s="117"/>
      <c r="JS23" s="117"/>
      <c r="JT23" s="117"/>
      <c r="JU23" s="117"/>
      <c r="JV23" s="117"/>
      <c r="JW23" s="117"/>
      <c r="JX23" s="117"/>
      <c r="JY23" s="117"/>
      <c r="JZ23" s="117"/>
      <c r="KA23" s="117"/>
      <c r="KB23" s="117"/>
      <c r="KC23" s="117"/>
      <c r="KD23" s="117"/>
      <c r="KE23" s="117"/>
      <c r="KF23" s="117"/>
      <c r="KG23" s="117"/>
      <c r="KH23" s="117"/>
      <c r="KI23" s="117"/>
      <c r="KJ23" s="117"/>
      <c r="KK23" s="117"/>
      <c r="KL23" s="117"/>
      <c r="KM23" s="117"/>
      <c r="KN23" s="117"/>
      <c r="KO23" s="117"/>
      <c r="KP23" s="117"/>
      <c r="KQ23" s="117"/>
      <c r="KR23" s="117"/>
      <c r="KS23" s="117"/>
      <c r="KT23" s="117"/>
      <c r="KU23" s="117"/>
      <c r="KV23" s="117"/>
      <c r="KW23" s="117"/>
      <c r="KX23" s="117"/>
      <c r="KY23" s="117"/>
      <c r="KZ23" s="117"/>
      <c r="LA23" s="117"/>
      <c r="LB23" s="117"/>
      <c r="LC23" s="117"/>
      <c r="LD23" s="117"/>
      <c r="LE23" s="117"/>
      <c r="LF23" s="117"/>
      <c r="LG23" s="117"/>
      <c r="LH23" s="117"/>
      <c r="LI23" s="117"/>
      <c r="LJ23" s="117"/>
      <c r="LK23" s="117"/>
      <c r="LL23" s="117"/>
      <c r="LM23" s="117"/>
      <c r="LN23" s="117"/>
      <c r="LO23" s="117"/>
      <c r="LP23" s="117"/>
      <c r="LQ23" s="117"/>
      <c r="LR23" s="117"/>
      <c r="LS23" s="117"/>
      <c r="LT23" s="117"/>
      <c r="LU23" s="117"/>
      <c r="LV23" s="117"/>
      <c r="LW23" s="117"/>
      <c r="LX23" s="117"/>
      <c r="LY23" s="117"/>
      <c r="LZ23" s="117"/>
      <c r="MA23" s="117"/>
      <c r="MB23" s="117"/>
      <c r="MC23" s="117"/>
      <c r="MD23" s="117"/>
      <c r="ME23" s="117"/>
      <c r="MF23" s="117"/>
      <c r="MG23" s="117"/>
      <c r="MH23" s="117"/>
      <c r="MI23" s="117"/>
      <c r="MJ23" s="117"/>
      <c r="MK23" s="117"/>
      <c r="ML23" s="117"/>
      <c r="MM23" s="117"/>
      <c r="MN23" s="117"/>
      <c r="MO23" s="117"/>
      <c r="MP23" s="117"/>
      <c r="MQ23" s="117"/>
      <c r="MR23" s="117"/>
      <c r="MS23" s="117"/>
      <c r="MT23" s="117"/>
      <c r="MU23" s="117"/>
      <c r="MV23" s="117"/>
      <c r="MW23" s="117"/>
      <c r="MX23" s="117"/>
      <c r="MY23" s="117"/>
      <c r="MZ23" s="117"/>
      <c r="NA23" s="117"/>
      <c r="NB23" s="117"/>
      <c r="NC23" s="117"/>
      <c r="ND23" s="117"/>
      <c r="NE23" s="117"/>
      <c r="NF23" s="117"/>
      <c r="NG23" s="117"/>
      <c r="NH23" s="117"/>
      <c r="NI23" s="117"/>
      <c r="NJ23" s="117"/>
      <c r="NK23" s="117"/>
      <c r="NL23" s="117"/>
      <c r="NM23" s="117"/>
      <c r="NN23" s="117"/>
      <c r="NO23" s="117"/>
      <c r="NP23" s="117"/>
      <c r="NQ23" s="117"/>
      <c r="NR23" s="117"/>
      <c r="NS23" s="117"/>
      <c r="NT23" s="117"/>
      <c r="NU23" s="117"/>
      <c r="NV23" s="117"/>
      <c r="NW23" s="117"/>
      <c r="NX23" s="117"/>
      <c r="NY23" s="117"/>
      <c r="NZ23" s="117"/>
      <c r="OA23" s="117"/>
      <c r="OB23" s="117"/>
      <c r="OC23" s="117"/>
      <c r="OD23" s="117"/>
      <c r="OE23" s="117"/>
      <c r="OF23" s="117"/>
      <c r="OG23" s="117"/>
      <c r="OH23" s="117"/>
      <c r="OI23" s="117"/>
      <c r="OJ23" s="117"/>
      <c r="OK23" s="117"/>
      <c r="OL23" s="117"/>
      <c r="OM23" s="117"/>
      <c r="ON23" s="117"/>
      <c r="OO23" s="117"/>
      <c r="OP23" s="117"/>
      <c r="OQ23" s="117"/>
      <c r="OR23" s="117"/>
      <c r="OS23" s="117"/>
      <c r="OT23" s="117"/>
      <c r="OU23" s="117"/>
      <c r="OV23" s="117"/>
      <c r="OW23" s="117"/>
      <c r="OX23" s="117"/>
      <c r="OY23" s="117"/>
      <c r="OZ23" s="117"/>
      <c r="PA23" s="117"/>
      <c r="PB23" s="117"/>
      <c r="PC23" s="117"/>
      <c r="PD23" s="117"/>
      <c r="PE23" s="117"/>
      <c r="PF23" s="117"/>
      <c r="PG23" s="117"/>
      <c r="PH23" s="117"/>
      <c r="PI23" s="117"/>
      <c r="PJ23" s="117"/>
      <c r="PK23" s="117"/>
      <c r="PL23" s="117"/>
      <c r="PM23" s="117"/>
      <c r="PN23" s="117"/>
      <c r="PO23" s="117"/>
      <c r="PP23" s="117"/>
      <c r="PQ23" s="117"/>
      <c r="PR23" s="117"/>
      <c r="PS23" s="117"/>
      <c r="PT23" s="117"/>
      <c r="PU23" s="117"/>
      <c r="PV23" s="117"/>
      <c r="PW23" s="117"/>
      <c r="PX23" s="117"/>
      <c r="PY23" s="117"/>
      <c r="PZ23" s="117"/>
      <c r="QA23" s="117"/>
      <c r="QB23" s="117"/>
      <c r="QC23" s="117"/>
      <c r="QD23" s="117"/>
      <c r="QE23" s="117"/>
      <c r="QF23" s="117"/>
      <c r="QG23" s="117"/>
      <c r="QH23" s="117"/>
      <c r="QI23" s="117"/>
      <c r="QJ23" s="117"/>
      <c r="QK23" s="117"/>
      <c r="QL23" s="117"/>
      <c r="QM23" s="117"/>
      <c r="QN23" s="117"/>
      <c r="QO23" s="117"/>
      <c r="QP23" s="117"/>
      <c r="QQ23" s="117"/>
      <c r="QR23" s="117"/>
      <c r="QS23" s="117"/>
      <c r="QT23" s="117"/>
      <c r="QU23" s="117"/>
      <c r="QV23" s="117"/>
      <c r="QW23" s="117"/>
      <c r="QX23" s="117"/>
      <c r="QY23" s="117"/>
      <c r="QZ23" s="117"/>
      <c r="RA23" s="117"/>
      <c r="RB23" s="117"/>
      <c r="RC23" s="117"/>
      <c r="RD23" s="117"/>
      <c r="RE23" s="117"/>
      <c r="RF23" s="117"/>
      <c r="RG23" s="117"/>
      <c r="RH23" s="117"/>
      <c r="RI23" s="117"/>
      <c r="RJ23" s="117"/>
      <c r="RK23" s="117"/>
      <c r="RL23" s="117"/>
      <c r="RM23" s="117"/>
      <c r="RN23" s="117"/>
      <c r="RO23" s="117"/>
      <c r="RP23" s="117"/>
      <c r="RQ23" s="117"/>
      <c r="RR23" s="117"/>
      <c r="RS23" s="117"/>
      <c r="RT23" s="117"/>
      <c r="RU23" s="117"/>
      <c r="RV23" s="117"/>
      <c r="RW23" s="117"/>
      <c r="RX23" s="117"/>
      <c r="RY23" s="117"/>
      <c r="RZ23" s="117"/>
      <c r="SA23" s="117"/>
      <c r="SB23" s="117"/>
      <c r="SC23" s="117"/>
      <c r="SD23" s="117"/>
      <c r="SE23" s="117"/>
      <c r="SF23" s="117"/>
      <c r="SG23" s="117"/>
      <c r="SH23" s="117"/>
      <c r="SI23" s="117"/>
      <c r="SJ23" s="117"/>
      <c r="SK23" s="117"/>
      <c r="SL23" s="117"/>
      <c r="SM23" s="117"/>
      <c r="SN23" s="117"/>
      <c r="SO23" s="117"/>
      <c r="SP23" s="117"/>
      <c r="SQ23" s="117"/>
      <c r="SR23" s="117"/>
      <c r="SS23" s="117"/>
      <c r="ST23" s="117"/>
      <c r="SU23" s="117"/>
      <c r="SV23" s="117"/>
      <c r="SW23" s="117"/>
      <c r="SX23" s="117"/>
      <c r="SY23" s="117"/>
      <c r="SZ23" s="117"/>
      <c r="TA23" s="117"/>
      <c r="TB23" s="117"/>
      <c r="TC23" s="117"/>
      <c r="TD23" s="117"/>
      <c r="TE23" s="117"/>
      <c r="TF23" s="117"/>
      <c r="TG23" s="117"/>
      <c r="TH23" s="117"/>
      <c r="TI23" s="117"/>
      <c r="TJ23" s="117"/>
      <c r="TK23" s="117"/>
      <c r="TL23" s="117"/>
      <c r="TM23" s="117"/>
      <c r="TN23" s="117"/>
      <c r="TO23" s="117"/>
      <c r="TP23" s="117"/>
      <c r="TQ23" s="117"/>
      <c r="TR23" s="117"/>
      <c r="TS23" s="117"/>
      <c r="TT23" s="117"/>
      <c r="TU23" s="117"/>
      <c r="TV23" s="117"/>
      <c r="TW23" s="117"/>
      <c r="TX23" s="117"/>
      <c r="TY23" s="117"/>
      <c r="TZ23" s="117"/>
      <c r="UA23" s="117"/>
      <c r="UB23" s="117"/>
      <c r="UC23" s="117"/>
      <c r="UD23" s="117"/>
      <c r="UE23" s="117"/>
      <c r="UF23" s="117"/>
      <c r="UG23" s="117"/>
      <c r="UH23" s="117"/>
      <c r="UI23" s="117"/>
      <c r="UJ23" s="117"/>
      <c r="UK23" s="117"/>
      <c r="UL23" s="117"/>
      <c r="UM23" s="117"/>
      <c r="UN23" s="117"/>
      <c r="UO23" s="117"/>
      <c r="UP23" s="117"/>
      <c r="UQ23" s="117"/>
      <c r="UR23" s="117"/>
      <c r="US23" s="117"/>
      <c r="UT23" s="117"/>
      <c r="UU23" s="117"/>
      <c r="UV23" s="117"/>
      <c r="UW23" s="117"/>
      <c r="UX23" s="117"/>
      <c r="UY23" s="117"/>
      <c r="UZ23" s="117"/>
      <c r="VA23" s="117"/>
      <c r="VB23" s="117"/>
      <c r="VC23" s="117"/>
      <c r="VD23" s="117"/>
      <c r="VE23" s="117"/>
      <c r="VF23" s="117"/>
      <c r="VG23" s="117"/>
      <c r="VH23" s="117"/>
      <c r="VI23" s="117"/>
      <c r="VJ23" s="117"/>
      <c r="VK23" s="117"/>
      <c r="VL23" s="117"/>
      <c r="VM23" s="117"/>
      <c r="VN23" s="117"/>
      <c r="VO23" s="117"/>
      <c r="VP23" s="117"/>
      <c r="VQ23" s="117"/>
      <c r="VR23" s="117"/>
      <c r="VS23" s="117"/>
      <c r="VT23" s="117"/>
      <c r="VU23" s="117"/>
      <c r="VV23" s="117"/>
      <c r="VW23" s="117"/>
      <c r="VX23" s="117"/>
      <c r="VY23" s="117"/>
      <c r="VZ23" s="117"/>
      <c r="WA23" s="117"/>
      <c r="WB23" s="117"/>
      <c r="WC23" s="117"/>
      <c r="WD23" s="117"/>
      <c r="WE23" s="117"/>
      <c r="WF23" s="117"/>
      <c r="WG23" s="117"/>
      <c r="WH23" s="117"/>
      <c r="WI23" s="117"/>
      <c r="WJ23" s="117"/>
      <c r="WK23" s="117"/>
      <c r="WL23" s="117"/>
      <c r="WM23" s="117"/>
      <c r="WN23" s="117"/>
      <c r="WO23" s="117"/>
      <c r="WP23" s="117"/>
      <c r="WQ23" s="117"/>
      <c r="WR23" s="117"/>
      <c r="WS23" s="117"/>
      <c r="WT23" s="117"/>
      <c r="WU23" s="117"/>
      <c r="WV23" s="117"/>
      <c r="WW23" s="117"/>
      <c r="WX23" s="117"/>
      <c r="WY23" s="117"/>
      <c r="WZ23" s="117"/>
      <c r="XA23" s="117"/>
      <c r="XB23" s="117"/>
      <c r="XC23" s="117"/>
      <c r="XD23" s="117"/>
      <c r="XE23" s="117"/>
      <c r="XF23" s="117"/>
      <c r="XG23" s="117"/>
      <c r="XH23" s="117"/>
      <c r="XI23" s="117"/>
      <c r="XJ23" s="117"/>
      <c r="XK23" s="117"/>
      <c r="XL23" s="117"/>
      <c r="XM23" s="117"/>
      <c r="XN23" s="117"/>
      <c r="XO23" s="117"/>
      <c r="XP23" s="117"/>
      <c r="XQ23" s="117"/>
      <c r="XR23" s="117"/>
      <c r="XS23" s="117"/>
      <c r="XT23" s="117"/>
      <c r="XU23" s="117"/>
      <c r="XV23" s="117"/>
      <c r="XW23" s="117"/>
      <c r="XX23" s="117"/>
      <c r="XY23" s="117"/>
      <c r="XZ23" s="117"/>
      <c r="YA23" s="117"/>
      <c r="YB23" s="117"/>
      <c r="YC23" s="117"/>
      <c r="YD23" s="117"/>
      <c r="YE23" s="117"/>
      <c r="YF23" s="117"/>
      <c r="YG23" s="117"/>
      <c r="YH23" s="117"/>
      <c r="YI23" s="117"/>
      <c r="YJ23" s="117"/>
      <c r="YK23" s="117"/>
      <c r="YL23" s="117"/>
      <c r="YM23" s="117"/>
      <c r="YN23" s="117"/>
      <c r="YO23" s="117"/>
      <c r="YP23" s="117"/>
      <c r="YQ23" s="117"/>
      <c r="YR23" s="117"/>
      <c r="YS23" s="117"/>
      <c r="YT23" s="117"/>
      <c r="YU23" s="117"/>
      <c r="YV23" s="117"/>
      <c r="YW23" s="117"/>
      <c r="YX23" s="117"/>
      <c r="YY23" s="117"/>
      <c r="YZ23" s="117"/>
      <c r="ZA23" s="117"/>
      <c r="ZB23" s="117"/>
      <c r="ZC23" s="117"/>
      <c r="ZD23" s="117"/>
      <c r="ZE23" s="117"/>
      <c r="ZF23" s="117"/>
      <c r="ZG23" s="117"/>
      <c r="ZH23" s="117"/>
      <c r="ZI23" s="117"/>
      <c r="ZJ23" s="117"/>
      <c r="ZK23" s="117"/>
      <c r="ZL23" s="117"/>
      <c r="ZM23" s="117"/>
      <c r="ZN23" s="117"/>
      <c r="ZO23" s="117"/>
      <c r="ZP23" s="117"/>
      <c r="ZQ23" s="117"/>
      <c r="ZR23" s="117"/>
      <c r="ZS23" s="117"/>
      <c r="ZT23" s="117"/>
      <c r="ZU23" s="117"/>
      <c r="ZV23" s="117"/>
      <c r="ZW23" s="117"/>
      <c r="ZX23" s="117"/>
      <c r="ZY23" s="117"/>
      <c r="ZZ23" s="117"/>
      <c r="AAA23" s="117"/>
      <c r="AAB23" s="117"/>
      <c r="AAC23" s="117"/>
      <c r="AAD23" s="117"/>
      <c r="AAE23" s="117"/>
      <c r="AAF23" s="117"/>
      <c r="AAG23" s="117"/>
      <c r="AAH23" s="117"/>
      <c r="AAI23" s="117"/>
      <c r="AAJ23" s="117"/>
      <c r="AAK23" s="117"/>
      <c r="AAL23" s="117"/>
      <c r="AAM23" s="117"/>
      <c r="AAN23" s="117"/>
      <c r="AAO23" s="117"/>
      <c r="AAP23" s="117"/>
      <c r="AAQ23" s="117"/>
      <c r="AAR23" s="117"/>
      <c r="AAS23" s="117"/>
      <c r="AAT23" s="117"/>
      <c r="AAU23" s="117"/>
      <c r="AAV23" s="117"/>
      <c r="AAW23" s="117"/>
      <c r="AAX23" s="117"/>
      <c r="AAY23" s="117"/>
      <c r="AAZ23" s="117"/>
      <c r="ABA23" s="117"/>
      <c r="ABB23" s="117"/>
      <c r="ABC23" s="117"/>
      <c r="ABD23" s="117"/>
      <c r="ABE23" s="117"/>
      <c r="ABF23" s="117"/>
      <c r="ABG23" s="117"/>
      <c r="ABH23" s="117"/>
      <c r="ABI23" s="117"/>
      <c r="ABJ23" s="117"/>
      <c r="ABK23" s="117"/>
      <c r="ABL23" s="117"/>
      <c r="ABM23" s="117"/>
      <c r="ABN23" s="117"/>
      <c r="ABO23" s="117"/>
      <c r="ABP23" s="117"/>
      <c r="ABQ23" s="117"/>
      <c r="ABR23" s="117"/>
      <c r="ABS23" s="117"/>
      <c r="ABT23" s="117"/>
      <c r="ABU23" s="117"/>
      <c r="ABV23" s="117"/>
      <c r="ABW23" s="117"/>
      <c r="ABX23" s="117"/>
      <c r="ABY23" s="117"/>
      <c r="ABZ23" s="117"/>
      <c r="ACA23" s="117"/>
      <c r="ACB23" s="117"/>
      <c r="ACC23" s="117"/>
      <c r="ACD23" s="117"/>
      <c r="ACE23" s="117"/>
      <c r="ACF23" s="117"/>
      <c r="ACG23" s="117"/>
      <c r="ACH23" s="117"/>
      <c r="ACI23" s="117"/>
      <c r="ACJ23" s="117"/>
      <c r="ACK23" s="117"/>
      <c r="ACL23" s="117"/>
      <c r="ACM23" s="117"/>
      <c r="ACN23" s="117"/>
      <c r="ACO23" s="117"/>
      <c r="ACP23" s="117"/>
      <c r="ACQ23" s="117"/>
      <c r="ACR23" s="117"/>
      <c r="ACS23" s="117"/>
      <c r="ACT23" s="117"/>
      <c r="ACU23" s="117"/>
      <c r="ACV23" s="117"/>
      <c r="ACW23" s="117"/>
      <c r="ACX23" s="117"/>
      <c r="ACY23" s="117"/>
      <c r="ACZ23" s="117"/>
      <c r="ADA23" s="117"/>
      <c r="ADB23" s="117"/>
      <c r="ADC23" s="117"/>
      <c r="ADD23" s="117"/>
      <c r="ADE23" s="117"/>
      <c r="ADF23" s="117"/>
      <c r="ADG23" s="117"/>
      <c r="ADH23" s="117"/>
      <c r="ADI23" s="117"/>
      <c r="ADJ23" s="117"/>
      <c r="ADK23" s="117"/>
      <c r="ADL23" s="117"/>
      <c r="ADM23" s="117"/>
      <c r="ADN23" s="117"/>
      <c r="ADO23" s="117"/>
      <c r="ADP23" s="117"/>
      <c r="ADQ23" s="117"/>
      <c r="ADR23" s="117"/>
      <c r="ADS23" s="117"/>
      <c r="ADT23" s="117"/>
      <c r="ADU23" s="117"/>
      <c r="ADV23" s="117"/>
      <c r="ADW23" s="117"/>
      <c r="ADX23" s="117"/>
      <c r="ADY23" s="117"/>
      <c r="ADZ23" s="117"/>
      <c r="AEA23" s="117"/>
      <c r="AEB23" s="117"/>
      <c r="AEC23" s="117"/>
      <c r="AED23" s="117"/>
      <c r="AEE23" s="117"/>
      <c r="AEF23" s="117"/>
      <c r="AEG23" s="117"/>
      <c r="AEH23" s="117"/>
      <c r="AEI23" s="117"/>
      <c r="AEJ23" s="117"/>
      <c r="AEK23" s="117"/>
      <c r="AEL23" s="117"/>
      <c r="AEM23" s="117"/>
      <c r="AEN23" s="117"/>
      <c r="AEO23" s="117"/>
      <c r="AEP23" s="117"/>
      <c r="AEQ23" s="117"/>
      <c r="AER23" s="117"/>
      <c r="AES23" s="117"/>
      <c r="AET23" s="117"/>
      <c r="AEU23" s="117"/>
      <c r="AEV23" s="117"/>
      <c r="AEW23" s="117"/>
      <c r="AEX23" s="117"/>
      <c r="AEY23" s="117"/>
      <c r="AEZ23" s="117"/>
      <c r="AFA23" s="117"/>
      <c r="AFB23" s="117"/>
      <c r="AFC23" s="117"/>
      <c r="AFD23" s="117"/>
      <c r="AFE23" s="117"/>
      <c r="AFF23" s="117"/>
      <c r="AFG23" s="117"/>
      <c r="AFH23" s="117"/>
      <c r="AFI23" s="117"/>
      <c r="AFJ23" s="117"/>
      <c r="AFK23" s="117"/>
      <c r="AFL23" s="117"/>
      <c r="AFM23" s="117"/>
      <c r="AFN23" s="117"/>
      <c r="AFO23" s="117"/>
      <c r="AFP23" s="117"/>
      <c r="AFQ23" s="117"/>
      <c r="AFR23" s="117"/>
      <c r="AFS23" s="117"/>
      <c r="AFT23" s="117"/>
      <c r="AFU23" s="117"/>
      <c r="AFV23" s="117"/>
      <c r="AFW23" s="117"/>
      <c r="AFX23" s="117"/>
      <c r="AFY23" s="117"/>
      <c r="AFZ23" s="117"/>
      <c r="AGA23" s="117"/>
      <c r="AGB23" s="117"/>
      <c r="AGC23" s="117"/>
      <c r="AGD23" s="117"/>
      <c r="AGE23" s="117"/>
      <c r="AGF23" s="117"/>
      <c r="AGG23" s="117"/>
      <c r="AGH23" s="117"/>
      <c r="AGI23" s="117"/>
      <c r="AGJ23" s="117"/>
      <c r="AGK23" s="117"/>
      <c r="AGL23" s="117"/>
      <c r="AGM23" s="117"/>
      <c r="AGN23" s="117"/>
      <c r="AGO23" s="117"/>
      <c r="AGP23" s="117"/>
      <c r="AGQ23" s="117"/>
      <c r="AGR23" s="117"/>
      <c r="AGS23" s="117"/>
      <c r="AGT23" s="117"/>
      <c r="AGU23" s="117"/>
      <c r="AGV23" s="117"/>
      <c r="AGW23" s="117"/>
      <c r="AGX23" s="117"/>
      <c r="AGY23" s="117"/>
      <c r="AGZ23" s="117"/>
      <c r="AHA23" s="117"/>
      <c r="AHB23" s="117"/>
      <c r="AHC23" s="117"/>
      <c r="AHD23" s="117"/>
      <c r="AHE23" s="117"/>
      <c r="AHF23" s="117"/>
      <c r="AHG23" s="117"/>
      <c r="AHH23" s="117"/>
      <c r="AHI23" s="117"/>
      <c r="AHJ23" s="117"/>
      <c r="AHK23" s="117"/>
      <c r="AHL23" s="117"/>
      <c r="AHM23" s="117"/>
      <c r="AHN23" s="117"/>
      <c r="AHO23" s="117"/>
      <c r="AHP23" s="117"/>
      <c r="AHQ23" s="117"/>
      <c r="AHR23" s="117"/>
      <c r="AHS23" s="117"/>
      <c r="AHT23" s="117"/>
      <c r="AHU23" s="117"/>
      <c r="AHV23" s="117"/>
      <c r="AHW23" s="117"/>
      <c r="AHX23" s="117"/>
      <c r="AHY23" s="117"/>
      <c r="AHZ23" s="117"/>
      <c r="AIA23" s="117"/>
      <c r="AIB23" s="117"/>
      <c r="AIC23" s="117"/>
      <c r="AID23" s="117"/>
      <c r="AIE23" s="117"/>
      <c r="AIF23" s="117"/>
      <c r="AIG23" s="117"/>
      <c r="AIH23" s="117"/>
      <c r="AII23" s="117"/>
      <c r="AIJ23" s="117"/>
      <c r="AIK23" s="117"/>
      <c r="AIL23" s="117"/>
      <c r="AIM23" s="117"/>
      <c r="AIN23" s="117"/>
      <c r="AIO23" s="117"/>
      <c r="AIP23" s="117"/>
      <c r="AIQ23" s="117"/>
      <c r="AIR23" s="117"/>
      <c r="AIS23" s="117"/>
      <c r="AIT23" s="117"/>
      <c r="AIU23" s="117"/>
      <c r="AIV23" s="117"/>
      <c r="AIW23" s="117"/>
      <c r="AIX23" s="117"/>
      <c r="AIY23" s="117"/>
      <c r="AIZ23" s="117"/>
      <c r="AJA23" s="117"/>
      <c r="AJB23" s="117"/>
      <c r="AJC23" s="117"/>
      <c r="AJD23" s="117"/>
      <c r="AJE23" s="117"/>
      <c r="AJF23" s="117"/>
      <c r="AJG23" s="117"/>
      <c r="AJH23" s="117"/>
      <c r="AJI23" s="117"/>
      <c r="AJJ23" s="117"/>
      <c r="AJK23" s="117"/>
      <c r="AJL23" s="117"/>
      <c r="AJM23" s="117"/>
      <c r="AJN23" s="117"/>
      <c r="AJO23" s="117"/>
      <c r="AJP23" s="117"/>
      <c r="AJQ23" s="117"/>
      <c r="AJR23" s="117"/>
      <c r="AJS23" s="117"/>
      <c r="AJT23" s="117"/>
      <c r="AJU23" s="117"/>
      <c r="AJV23" s="117"/>
      <c r="AJW23" s="117"/>
      <c r="AJX23" s="117"/>
      <c r="AJY23" s="117"/>
      <c r="AJZ23" s="117"/>
      <c r="AKA23" s="117"/>
      <c r="AKB23" s="117"/>
      <c r="AKC23" s="117"/>
      <c r="AKD23" s="117"/>
      <c r="AKE23" s="117"/>
      <c r="AKF23" s="117"/>
      <c r="AKG23" s="117"/>
      <c r="AKH23" s="117"/>
      <c r="AKI23" s="117"/>
      <c r="AKJ23" s="117"/>
      <c r="AKK23" s="117"/>
      <c r="AKL23" s="117"/>
      <c r="AKM23" s="117"/>
      <c r="AKN23" s="117"/>
      <c r="AKO23" s="117"/>
      <c r="AKP23" s="117"/>
      <c r="AKQ23" s="117"/>
      <c r="AKR23" s="117"/>
      <c r="AKS23" s="117"/>
      <c r="AKT23" s="117"/>
      <c r="AKU23" s="117"/>
      <c r="AKV23" s="117"/>
      <c r="AKW23" s="117"/>
      <c r="AKX23" s="117"/>
      <c r="AKY23" s="117"/>
      <c r="AKZ23" s="117"/>
      <c r="ALA23" s="117"/>
      <c r="ALB23" s="117"/>
      <c r="ALC23" s="117"/>
      <c r="ALD23" s="117"/>
      <c r="ALE23" s="117"/>
      <c r="ALF23" s="117"/>
      <c r="ALG23" s="117"/>
      <c r="ALH23" s="117"/>
      <c r="ALI23" s="117"/>
      <c r="ALJ23" s="117"/>
      <c r="ALK23" s="117"/>
      <c r="ALL23" s="117"/>
      <c r="ALM23" s="117"/>
      <c r="ALN23" s="117"/>
      <c r="ALO23" s="117"/>
      <c r="ALP23" s="117"/>
      <c r="ALQ23" s="117"/>
      <c r="ALR23" s="117"/>
      <c r="ALS23" s="117"/>
      <c r="ALT23" s="117"/>
      <c r="ALU23" s="117"/>
      <c r="ALV23" s="117"/>
      <c r="ALW23" s="117"/>
      <c r="ALX23" s="117"/>
      <c r="ALY23" s="117"/>
      <c r="ALZ23" s="117"/>
      <c r="AMA23" s="117"/>
      <c r="AMB23" s="117"/>
      <c r="AMC23" s="117"/>
      <c r="AMD23" s="117"/>
      <c r="AME23" s="117"/>
      <c r="AMF23" s="117"/>
      <c r="AMG23" s="117"/>
      <c r="AMH23" s="117"/>
      <c r="AMI23" s="117"/>
      <c r="AMJ23" s="117"/>
      <c r="AMK23" s="117"/>
      <c r="AML23" s="117"/>
      <c r="AMM23" s="117"/>
      <c r="AMN23" s="117"/>
      <c r="AMO23" s="117"/>
      <c r="AMP23" s="117"/>
      <c r="AMQ23" s="117"/>
      <c r="AMR23" s="117"/>
      <c r="AMS23" s="117"/>
      <c r="AMT23" s="117"/>
      <c r="AMU23" s="117"/>
      <c r="AMV23" s="117"/>
      <c r="AMW23" s="117"/>
      <c r="AMX23" s="117"/>
      <c r="AMY23" s="117"/>
      <c r="AMZ23" s="117"/>
      <c r="ANA23" s="117"/>
      <c r="ANB23" s="117"/>
      <c r="ANC23" s="117"/>
      <c r="AND23" s="117"/>
      <c r="ANE23" s="117"/>
      <c r="ANF23" s="117"/>
      <c r="ANG23" s="117"/>
      <c r="ANH23" s="117"/>
      <c r="ANI23" s="117"/>
      <c r="ANJ23" s="117"/>
      <c r="ANK23" s="117"/>
      <c r="ANL23" s="117"/>
      <c r="ANM23" s="117"/>
      <c r="ANN23" s="117"/>
      <c r="ANO23" s="117"/>
      <c r="ANP23" s="117"/>
      <c r="ANQ23" s="117"/>
      <c r="ANR23" s="117"/>
      <c r="ANS23" s="117"/>
      <c r="ANT23" s="117"/>
      <c r="ANU23" s="117"/>
      <c r="ANV23" s="117"/>
      <c r="ANW23" s="117"/>
      <c r="ANX23" s="117"/>
      <c r="ANY23" s="117"/>
      <c r="ANZ23" s="117"/>
      <c r="AOA23" s="117"/>
      <c r="AOB23" s="117"/>
      <c r="AOC23" s="117"/>
      <c r="AOD23" s="117"/>
      <c r="AOE23" s="117"/>
      <c r="AOF23" s="117"/>
      <c r="AOG23" s="117"/>
      <c r="AOH23" s="117"/>
      <c r="AOI23" s="117"/>
      <c r="AOJ23" s="117"/>
      <c r="AOK23" s="117"/>
      <c r="AOL23" s="117"/>
      <c r="AOM23" s="117"/>
      <c r="AON23" s="117"/>
      <c r="AOO23" s="117"/>
      <c r="AOP23" s="117"/>
      <c r="AOQ23" s="117"/>
      <c r="AOR23" s="117"/>
      <c r="AOS23" s="117"/>
      <c r="AOT23" s="117"/>
      <c r="AOU23" s="117"/>
      <c r="AOV23" s="117"/>
      <c r="AOW23" s="117"/>
      <c r="AOX23" s="117"/>
      <c r="AOY23" s="117"/>
      <c r="AOZ23" s="117"/>
      <c r="APA23" s="117"/>
      <c r="APB23" s="117"/>
      <c r="APC23" s="117"/>
      <c r="APD23" s="117"/>
      <c r="APE23" s="117"/>
      <c r="APF23" s="117"/>
      <c r="APG23" s="117"/>
      <c r="APH23" s="117"/>
      <c r="API23" s="117"/>
      <c r="APJ23" s="117"/>
      <c r="APK23" s="117"/>
      <c r="APL23" s="117"/>
      <c r="APM23" s="117"/>
      <c r="APN23" s="117"/>
      <c r="APO23" s="117"/>
      <c r="APP23" s="117"/>
      <c r="APQ23" s="117"/>
      <c r="APR23" s="117"/>
      <c r="APS23" s="117"/>
      <c r="APT23" s="117"/>
      <c r="APU23" s="117"/>
      <c r="APV23" s="117"/>
      <c r="APW23" s="117"/>
      <c r="APX23" s="117"/>
      <c r="APY23" s="117"/>
      <c r="APZ23" s="117"/>
      <c r="AQA23" s="117"/>
      <c r="AQB23" s="117"/>
      <c r="AQC23" s="117"/>
      <c r="AQD23" s="117"/>
      <c r="AQE23" s="117"/>
      <c r="AQF23" s="117"/>
      <c r="AQG23" s="117"/>
      <c r="AQH23" s="117"/>
      <c r="AQI23" s="117"/>
      <c r="AQJ23" s="117"/>
      <c r="AQK23" s="117"/>
      <c r="AQL23" s="117"/>
      <c r="AQM23" s="117"/>
      <c r="AQN23" s="117"/>
      <c r="AQO23" s="117"/>
      <c r="AQP23" s="117"/>
      <c r="AQQ23" s="117"/>
      <c r="AQR23" s="117"/>
      <c r="AQS23" s="117"/>
      <c r="AQT23" s="117"/>
      <c r="AQU23" s="117"/>
      <c r="AQV23" s="117"/>
      <c r="AQW23" s="117"/>
      <c r="AQX23" s="117"/>
      <c r="AQY23" s="117"/>
      <c r="AQZ23" s="117"/>
      <c r="ARA23" s="117"/>
      <c r="ARB23" s="117"/>
      <c r="ARC23" s="117"/>
      <c r="ARD23" s="117"/>
      <c r="ARE23" s="117"/>
      <c r="ARF23" s="117"/>
      <c r="ARG23" s="117"/>
      <c r="ARH23" s="117"/>
      <c r="ARI23" s="117"/>
      <c r="ARJ23" s="117"/>
      <c r="ARK23" s="117"/>
      <c r="ARL23" s="117"/>
      <c r="ARM23" s="117"/>
      <c r="ARN23" s="117"/>
      <c r="ARO23" s="117"/>
      <c r="ARP23" s="117"/>
      <c r="ARQ23" s="117"/>
      <c r="ARR23" s="117"/>
      <c r="ARS23" s="117"/>
      <c r="ART23" s="117"/>
      <c r="ARU23" s="117"/>
      <c r="ARV23" s="117"/>
      <c r="ARW23" s="117"/>
      <c r="ARX23" s="117"/>
      <c r="ARY23" s="117"/>
      <c r="ARZ23" s="117"/>
      <c r="ASA23" s="117"/>
      <c r="ASB23" s="117"/>
      <c r="ASC23" s="117"/>
      <c r="ASD23" s="117"/>
      <c r="ASE23" s="117"/>
      <c r="ASF23" s="117"/>
      <c r="ASG23" s="117"/>
      <c r="ASH23" s="117"/>
      <c r="ASI23" s="117"/>
      <c r="ASJ23" s="117"/>
      <c r="ASK23" s="117"/>
      <c r="ASL23" s="117"/>
      <c r="ASM23" s="117"/>
      <c r="ASN23" s="117"/>
      <c r="ASO23" s="117"/>
      <c r="ASP23" s="117"/>
      <c r="ASQ23" s="117"/>
      <c r="ASR23" s="117"/>
      <c r="ASS23" s="117"/>
      <c r="AST23" s="117"/>
      <c r="ASU23" s="117"/>
      <c r="ASV23" s="117"/>
      <c r="ASW23" s="117"/>
      <c r="ASX23" s="117"/>
      <c r="ASY23" s="117"/>
      <c r="ASZ23" s="117"/>
      <c r="ATA23" s="117"/>
      <c r="ATB23" s="117"/>
      <c r="ATC23" s="117"/>
      <c r="ATD23" s="117"/>
      <c r="ATE23" s="117"/>
      <c r="ATF23" s="117"/>
      <c r="ATG23" s="117"/>
      <c r="ATH23" s="117"/>
      <c r="ATI23" s="117"/>
      <c r="ATJ23" s="117"/>
      <c r="ATK23" s="117"/>
      <c r="ATL23" s="117"/>
      <c r="ATM23" s="117"/>
      <c r="ATN23" s="117"/>
      <c r="ATO23" s="117"/>
      <c r="ATP23" s="117"/>
      <c r="ATQ23" s="117"/>
      <c r="ATR23" s="117"/>
      <c r="ATS23" s="117"/>
      <c r="ATT23" s="117"/>
      <c r="ATU23" s="117"/>
      <c r="ATV23" s="117"/>
      <c r="ATW23" s="117"/>
      <c r="ATX23" s="117"/>
      <c r="ATY23" s="117"/>
      <c r="ATZ23" s="117"/>
      <c r="AUA23" s="117"/>
      <c r="AUB23" s="117"/>
      <c r="AUC23" s="117"/>
      <c r="AUD23" s="117"/>
      <c r="AUE23" s="117"/>
      <c r="AUF23" s="117"/>
      <c r="AUG23" s="117"/>
      <c r="AUH23" s="117"/>
      <c r="AUI23" s="117"/>
      <c r="AUJ23" s="117"/>
      <c r="AUK23" s="117"/>
      <c r="AUL23" s="117"/>
      <c r="AUM23" s="117"/>
      <c r="AUN23" s="117"/>
      <c r="AUO23" s="117"/>
      <c r="AUP23" s="117"/>
      <c r="AUQ23" s="117"/>
      <c r="AUR23" s="117"/>
      <c r="AUS23" s="117"/>
      <c r="AUT23" s="117"/>
      <c r="AUU23" s="117"/>
      <c r="AUV23" s="117"/>
      <c r="AUW23" s="117"/>
      <c r="AUX23" s="117"/>
      <c r="AUY23" s="117"/>
      <c r="AUZ23" s="117"/>
      <c r="AVA23" s="117"/>
      <c r="AVB23" s="117"/>
      <c r="AVC23" s="117"/>
      <c r="AVD23" s="117"/>
      <c r="AVE23" s="117"/>
      <c r="AVF23" s="117"/>
      <c r="AVG23" s="117"/>
      <c r="AVH23" s="117"/>
      <c r="AVI23" s="117"/>
      <c r="AVJ23" s="117"/>
      <c r="AVK23" s="117"/>
      <c r="AVL23" s="117"/>
      <c r="AVM23" s="117"/>
      <c r="AVN23" s="117"/>
      <c r="AVO23" s="117"/>
      <c r="AVP23" s="117"/>
      <c r="AVQ23" s="117"/>
      <c r="AVR23" s="117"/>
      <c r="AVS23" s="117"/>
      <c r="AVT23" s="117"/>
      <c r="AVU23" s="117"/>
      <c r="AVV23" s="117"/>
      <c r="AVW23" s="117"/>
      <c r="AVX23" s="117"/>
      <c r="AVY23" s="117"/>
      <c r="AVZ23" s="117"/>
      <c r="AWA23" s="117"/>
      <c r="AWB23" s="117"/>
      <c r="AWC23" s="117"/>
      <c r="AWD23" s="117"/>
      <c r="AWE23" s="117"/>
      <c r="AWF23" s="117"/>
      <c r="AWG23" s="117"/>
      <c r="AWH23" s="117"/>
      <c r="AWI23" s="117"/>
      <c r="AWJ23" s="117"/>
      <c r="AWK23" s="117"/>
      <c r="AWL23" s="117"/>
      <c r="AWM23" s="117"/>
      <c r="AWN23" s="117"/>
      <c r="AWO23" s="117"/>
      <c r="AWP23" s="117"/>
      <c r="AWQ23" s="117"/>
      <c r="AWR23" s="117"/>
      <c r="AWS23" s="117"/>
      <c r="AWT23" s="117"/>
      <c r="AWU23" s="117"/>
      <c r="AWV23" s="117"/>
      <c r="AWW23" s="117"/>
      <c r="AWX23" s="117"/>
      <c r="AWY23" s="117"/>
      <c r="AWZ23" s="117"/>
      <c r="AXA23" s="117"/>
      <c r="AXB23" s="117"/>
      <c r="AXC23" s="117"/>
      <c r="AXD23" s="117"/>
      <c r="AXE23" s="117"/>
      <c r="AXF23" s="117"/>
      <c r="AXG23" s="117"/>
      <c r="AXH23" s="117"/>
      <c r="AXI23" s="117"/>
      <c r="AXJ23" s="117"/>
      <c r="AXK23" s="117"/>
      <c r="AXL23" s="117"/>
      <c r="AXM23" s="117"/>
      <c r="AXN23" s="117"/>
      <c r="AXO23" s="117"/>
      <c r="AXP23" s="117"/>
      <c r="AXQ23" s="117"/>
      <c r="AXR23" s="117"/>
      <c r="AXS23" s="117"/>
      <c r="AXT23" s="117"/>
      <c r="AXU23" s="117"/>
      <c r="AXV23" s="117"/>
      <c r="AXW23" s="117"/>
      <c r="AXX23" s="117"/>
      <c r="AXY23" s="117"/>
      <c r="AXZ23" s="117"/>
      <c r="AYA23" s="117"/>
      <c r="AYB23" s="117"/>
      <c r="AYC23" s="117"/>
      <c r="AYD23" s="117"/>
      <c r="AYE23" s="117"/>
      <c r="AYF23" s="117"/>
      <c r="AYG23" s="117"/>
      <c r="AYH23" s="117"/>
      <c r="AYI23" s="117"/>
      <c r="AYJ23" s="117"/>
      <c r="AYK23" s="117"/>
      <c r="AYL23" s="117"/>
      <c r="AYM23" s="117"/>
      <c r="AYN23" s="117"/>
      <c r="AYO23" s="117"/>
      <c r="AYP23" s="117"/>
      <c r="AYQ23" s="117"/>
      <c r="AYR23" s="117"/>
      <c r="AYS23" s="117"/>
      <c r="AYT23" s="117"/>
      <c r="AYU23" s="117"/>
      <c r="AYV23" s="117"/>
      <c r="AYW23" s="117"/>
      <c r="AYX23" s="117"/>
      <c r="AYY23" s="117"/>
      <c r="AYZ23" s="117"/>
      <c r="AZA23" s="117"/>
      <c r="AZB23" s="117"/>
      <c r="AZC23" s="117"/>
      <c r="AZD23" s="117"/>
      <c r="AZE23" s="117"/>
      <c r="AZF23" s="117"/>
      <c r="AZG23" s="117"/>
      <c r="AZH23" s="117"/>
      <c r="AZI23" s="117"/>
      <c r="AZJ23" s="117"/>
      <c r="AZK23" s="117"/>
      <c r="AZL23" s="117"/>
      <c r="AZM23" s="117"/>
      <c r="AZN23" s="117"/>
      <c r="AZO23" s="117"/>
      <c r="AZP23" s="117"/>
      <c r="AZQ23" s="117"/>
      <c r="AZR23" s="117"/>
      <c r="AZS23" s="117"/>
      <c r="AZT23" s="117"/>
      <c r="AZU23" s="117"/>
      <c r="AZV23" s="117"/>
      <c r="AZW23" s="117"/>
      <c r="AZX23" s="117"/>
      <c r="AZY23" s="117"/>
      <c r="AZZ23" s="117"/>
      <c r="BAA23" s="117"/>
      <c r="BAB23" s="117"/>
      <c r="BAC23" s="117"/>
      <c r="BAD23" s="117"/>
      <c r="BAE23" s="117"/>
      <c r="BAF23" s="117"/>
      <c r="BAG23" s="117"/>
      <c r="BAH23" s="117"/>
      <c r="BAI23" s="117"/>
      <c r="BAJ23" s="117"/>
      <c r="BAK23" s="117"/>
      <c r="BAL23" s="117"/>
      <c r="BAM23" s="117"/>
      <c r="BAN23" s="117"/>
      <c r="BAO23" s="117"/>
      <c r="BAP23" s="117"/>
      <c r="BAQ23" s="117"/>
      <c r="BAR23" s="117"/>
      <c r="BAS23" s="117"/>
      <c r="BAT23" s="117"/>
      <c r="BAU23" s="117"/>
      <c r="BAV23" s="117"/>
      <c r="BAW23" s="117"/>
      <c r="BAX23" s="117"/>
      <c r="BAY23" s="117"/>
      <c r="BAZ23" s="117"/>
      <c r="BBA23" s="117"/>
      <c r="BBB23" s="117"/>
      <c r="BBC23" s="117"/>
      <c r="BBD23" s="117"/>
      <c r="BBE23" s="117"/>
      <c r="BBF23" s="117"/>
      <c r="BBG23" s="117"/>
      <c r="BBH23" s="117"/>
      <c r="BBI23" s="117"/>
      <c r="BBJ23" s="117"/>
      <c r="BBK23" s="117"/>
      <c r="BBL23" s="117"/>
      <c r="BBM23" s="117"/>
      <c r="BBN23" s="117"/>
      <c r="BBO23" s="117"/>
      <c r="BBP23" s="117"/>
      <c r="BBQ23" s="117"/>
      <c r="BBR23" s="117"/>
      <c r="BBS23" s="117"/>
      <c r="BBT23" s="117"/>
      <c r="BBU23" s="117"/>
      <c r="BBV23" s="117"/>
      <c r="BBW23" s="117"/>
      <c r="BBX23" s="117"/>
      <c r="BBY23" s="117"/>
      <c r="BBZ23" s="117"/>
      <c r="BCA23" s="117"/>
      <c r="BCB23" s="117"/>
      <c r="BCC23" s="117"/>
      <c r="BCD23" s="117"/>
      <c r="BCE23" s="117"/>
      <c r="BCF23" s="117"/>
      <c r="BCG23" s="117"/>
      <c r="BCH23" s="117"/>
      <c r="BCI23" s="117"/>
      <c r="BCJ23" s="117"/>
      <c r="BCK23" s="117"/>
      <c r="BCL23" s="117"/>
      <c r="BCM23" s="117"/>
      <c r="BCN23" s="117"/>
      <c r="BCO23" s="117"/>
      <c r="BCP23" s="117"/>
      <c r="BCQ23" s="117"/>
      <c r="BCR23" s="117"/>
      <c r="BCS23" s="117"/>
      <c r="BCT23" s="117"/>
      <c r="BCU23" s="117"/>
      <c r="BCV23" s="117"/>
      <c r="BCW23" s="117"/>
      <c r="BCX23" s="117"/>
      <c r="BCY23" s="117"/>
      <c r="BCZ23" s="117"/>
      <c r="BDA23" s="117"/>
      <c r="BDB23" s="117"/>
      <c r="BDC23" s="117"/>
      <c r="BDD23" s="117"/>
      <c r="BDE23" s="117"/>
      <c r="BDF23" s="117"/>
      <c r="BDG23" s="117"/>
      <c r="BDH23" s="117"/>
      <c r="BDI23" s="117"/>
      <c r="BDJ23" s="117"/>
      <c r="BDK23" s="117"/>
      <c r="BDL23" s="117"/>
      <c r="BDM23" s="117"/>
      <c r="BDN23" s="117"/>
      <c r="BDO23" s="117"/>
      <c r="BDP23" s="117"/>
      <c r="BDQ23" s="117"/>
      <c r="BDR23" s="117"/>
      <c r="BDS23" s="117"/>
      <c r="BDT23" s="117"/>
      <c r="BDU23" s="117"/>
      <c r="BDV23" s="117"/>
      <c r="BDW23" s="117"/>
      <c r="BDX23" s="117"/>
      <c r="BDY23" s="117"/>
      <c r="BDZ23" s="117"/>
      <c r="BEA23" s="117"/>
      <c r="BEB23" s="117"/>
      <c r="BEC23" s="117"/>
      <c r="BED23" s="117"/>
      <c r="BEE23" s="117"/>
      <c r="BEF23" s="117"/>
      <c r="BEG23" s="117"/>
      <c r="BEH23" s="117"/>
      <c r="BEI23" s="117"/>
      <c r="BEJ23" s="117"/>
      <c r="BEK23" s="117"/>
      <c r="BEL23" s="117"/>
      <c r="BEM23" s="117"/>
      <c r="BEN23" s="117"/>
      <c r="BEO23" s="117"/>
      <c r="BEP23" s="117"/>
      <c r="BEQ23" s="117"/>
      <c r="BER23" s="117"/>
      <c r="BES23" s="117"/>
      <c r="BET23" s="117"/>
      <c r="BEU23" s="117"/>
      <c r="BEV23" s="117"/>
      <c r="BEW23" s="117"/>
      <c r="BEX23" s="117"/>
      <c r="BEY23" s="117"/>
      <c r="BEZ23" s="117"/>
      <c r="BFA23" s="117"/>
      <c r="BFB23" s="117"/>
      <c r="BFC23" s="117"/>
      <c r="BFD23" s="117"/>
      <c r="BFE23" s="117"/>
      <c r="BFF23" s="117"/>
      <c r="BFG23" s="117"/>
      <c r="BFH23" s="117"/>
      <c r="BFI23" s="117"/>
      <c r="BFJ23" s="117"/>
      <c r="BFK23" s="117"/>
      <c r="BFL23" s="117"/>
      <c r="BFM23" s="117"/>
      <c r="BFN23" s="117"/>
      <c r="BFO23" s="117"/>
      <c r="BFP23" s="117"/>
      <c r="BFQ23" s="117"/>
      <c r="BFR23" s="117"/>
      <c r="BFS23" s="117"/>
      <c r="BFT23" s="117"/>
      <c r="BFU23" s="117"/>
      <c r="BFV23" s="117"/>
      <c r="BFW23" s="117"/>
      <c r="BFX23" s="117"/>
      <c r="BFY23" s="117"/>
      <c r="BFZ23" s="117"/>
      <c r="BGA23" s="117"/>
      <c r="BGB23" s="117"/>
      <c r="BGC23" s="117"/>
      <c r="BGD23" s="117"/>
      <c r="BGE23" s="117"/>
      <c r="BGF23" s="117"/>
      <c r="BGG23" s="117"/>
      <c r="BGH23" s="117"/>
      <c r="BGI23" s="117"/>
      <c r="BGJ23" s="117"/>
      <c r="BGK23" s="117"/>
      <c r="BGL23" s="117"/>
      <c r="BGM23" s="117"/>
      <c r="BGN23" s="117"/>
      <c r="BGO23" s="117"/>
      <c r="BGP23" s="117"/>
      <c r="BGQ23" s="117"/>
      <c r="BGR23" s="117"/>
      <c r="BGS23" s="117"/>
      <c r="BGT23" s="117"/>
      <c r="BGU23" s="117"/>
      <c r="BGV23" s="117"/>
      <c r="BGW23" s="117"/>
      <c r="BGX23" s="117"/>
      <c r="BGY23" s="117"/>
      <c r="BGZ23" s="117"/>
      <c r="BHA23" s="117"/>
      <c r="BHB23" s="117"/>
      <c r="BHC23" s="117"/>
      <c r="BHD23" s="117"/>
      <c r="BHE23" s="117"/>
      <c r="BHF23" s="117"/>
      <c r="BHG23" s="117"/>
      <c r="BHH23" s="117"/>
      <c r="BHI23" s="117"/>
      <c r="BHJ23" s="117"/>
      <c r="BHK23" s="117"/>
      <c r="BHL23" s="117"/>
      <c r="BHM23" s="117"/>
      <c r="BHN23" s="117"/>
      <c r="BHO23" s="117"/>
      <c r="BHP23" s="117"/>
      <c r="BHQ23" s="117"/>
      <c r="BHR23" s="117"/>
      <c r="BHS23" s="117"/>
      <c r="BHT23" s="117"/>
      <c r="BHU23" s="117"/>
      <c r="BHV23" s="117"/>
      <c r="BHW23" s="117"/>
      <c r="BHX23" s="117"/>
      <c r="BHY23" s="117"/>
      <c r="BHZ23" s="117"/>
      <c r="BIA23" s="117"/>
      <c r="BIB23" s="117"/>
      <c r="BIC23" s="117"/>
      <c r="BID23" s="117"/>
      <c r="BIE23" s="117"/>
      <c r="BIF23" s="117"/>
      <c r="BIG23" s="117"/>
      <c r="BIH23" s="117"/>
      <c r="BII23" s="117"/>
      <c r="BIJ23" s="117"/>
      <c r="BIK23" s="117"/>
      <c r="BIL23" s="117"/>
      <c r="BIM23" s="117"/>
      <c r="BIN23" s="117"/>
      <c r="BIO23" s="117"/>
      <c r="BIP23" s="117"/>
      <c r="BIQ23" s="117"/>
      <c r="BIR23" s="117"/>
      <c r="BIS23" s="117"/>
      <c r="BIT23" s="117"/>
      <c r="BIU23" s="117"/>
      <c r="BIV23" s="117"/>
      <c r="BIW23" s="117"/>
      <c r="BIX23" s="117"/>
      <c r="BIY23" s="117"/>
      <c r="BIZ23" s="117"/>
      <c r="BJA23" s="117"/>
      <c r="BJB23" s="117"/>
      <c r="BJC23" s="117"/>
      <c r="BJD23" s="117"/>
      <c r="BJE23" s="117"/>
      <c r="BJF23" s="117"/>
      <c r="BJG23" s="117"/>
      <c r="BJH23" s="117"/>
      <c r="BJI23" s="117"/>
      <c r="BJJ23" s="117"/>
      <c r="BJK23" s="117"/>
      <c r="BJL23" s="117"/>
      <c r="BJM23" s="117"/>
      <c r="BJN23" s="117"/>
      <c r="BJO23" s="117"/>
      <c r="BJP23" s="117"/>
      <c r="BJQ23" s="117"/>
      <c r="BJR23" s="117"/>
      <c r="BJS23" s="117"/>
      <c r="BJT23" s="117"/>
      <c r="BJU23" s="117"/>
      <c r="BJV23" s="117"/>
      <c r="BJW23" s="117"/>
      <c r="BJX23" s="117"/>
      <c r="BJY23" s="117"/>
      <c r="BJZ23" s="117"/>
      <c r="BKA23" s="117"/>
      <c r="BKB23" s="117"/>
      <c r="BKC23" s="117"/>
      <c r="BKD23" s="117"/>
      <c r="BKE23" s="117"/>
      <c r="BKF23" s="117"/>
      <c r="BKG23" s="117"/>
      <c r="BKH23" s="117"/>
      <c r="BKI23" s="117"/>
      <c r="BKJ23" s="117"/>
      <c r="BKK23" s="117"/>
      <c r="BKL23" s="117"/>
      <c r="BKM23" s="117"/>
      <c r="BKN23" s="117"/>
      <c r="BKO23" s="117"/>
      <c r="BKP23" s="117"/>
      <c r="BKQ23" s="117"/>
      <c r="BKR23" s="117"/>
      <c r="BKS23" s="117"/>
      <c r="BKT23" s="117"/>
      <c r="BKU23" s="117"/>
      <c r="BKV23" s="117"/>
      <c r="BKW23" s="117"/>
      <c r="BKX23" s="117"/>
      <c r="BKY23" s="117"/>
      <c r="BKZ23" s="117"/>
      <c r="BLA23" s="117"/>
      <c r="BLB23" s="117"/>
      <c r="BLC23" s="117"/>
      <c r="BLD23" s="117"/>
      <c r="BLE23" s="117"/>
      <c r="BLF23" s="117"/>
      <c r="BLG23" s="117"/>
      <c r="BLH23" s="117"/>
      <c r="BLI23" s="117"/>
      <c r="BLJ23" s="117"/>
      <c r="BLK23" s="117"/>
      <c r="BLL23" s="117"/>
      <c r="BLM23" s="117"/>
      <c r="BLN23" s="117"/>
      <c r="BLO23" s="117"/>
      <c r="BLP23" s="117"/>
      <c r="BLQ23" s="117"/>
      <c r="BLR23" s="117"/>
      <c r="BLS23" s="117"/>
      <c r="BLT23" s="117"/>
      <c r="BLU23" s="117"/>
      <c r="BLV23" s="117"/>
      <c r="BLW23" s="117"/>
      <c r="BLX23" s="117"/>
      <c r="BLY23" s="117"/>
      <c r="BLZ23" s="117"/>
      <c r="BMA23" s="117"/>
      <c r="BMB23" s="117"/>
      <c r="BMC23" s="117"/>
      <c r="BMD23" s="117"/>
      <c r="BME23" s="117"/>
      <c r="BMF23" s="117"/>
      <c r="BMG23" s="117"/>
      <c r="BMH23" s="117"/>
      <c r="BMI23" s="117"/>
      <c r="BMJ23" s="117"/>
      <c r="BMK23" s="117"/>
      <c r="BML23" s="117"/>
      <c r="BMM23" s="117"/>
      <c r="BMN23" s="117"/>
      <c r="BMO23" s="117"/>
      <c r="BMP23" s="117"/>
      <c r="BMQ23" s="117"/>
      <c r="BMR23" s="117"/>
      <c r="BMS23" s="117"/>
      <c r="BMT23" s="117"/>
      <c r="BMU23" s="117"/>
      <c r="BMV23" s="117"/>
      <c r="BMW23" s="117"/>
      <c r="BMX23" s="117"/>
      <c r="BMY23" s="117"/>
      <c r="BMZ23" s="117"/>
      <c r="BNA23" s="117"/>
      <c r="BNB23" s="117"/>
      <c r="BNC23" s="117"/>
      <c r="BND23" s="117"/>
      <c r="BNE23" s="117"/>
      <c r="BNF23" s="117"/>
      <c r="BNG23" s="117"/>
      <c r="BNH23" s="117"/>
      <c r="BNI23" s="117"/>
      <c r="BNJ23" s="117"/>
      <c r="BNK23" s="117"/>
      <c r="BNL23" s="117"/>
      <c r="BNM23" s="117"/>
      <c r="BNN23" s="117"/>
      <c r="BNO23" s="117"/>
      <c r="BNP23" s="117"/>
      <c r="BNQ23" s="117"/>
      <c r="BNR23" s="117"/>
      <c r="BNS23" s="117"/>
      <c r="BNT23" s="117"/>
      <c r="BNU23" s="117"/>
      <c r="BNV23" s="117"/>
      <c r="BNW23" s="117"/>
      <c r="BNX23" s="117"/>
      <c r="BNY23" s="117"/>
      <c r="BNZ23" s="117"/>
      <c r="BOA23" s="117"/>
      <c r="BOB23" s="117"/>
      <c r="BOC23" s="117"/>
      <c r="BOD23" s="117"/>
      <c r="BOE23" s="117"/>
      <c r="BOF23" s="117"/>
      <c r="BOG23" s="117"/>
      <c r="BOH23" s="117"/>
      <c r="BOI23" s="117"/>
      <c r="BOJ23" s="117"/>
      <c r="BOK23" s="117"/>
      <c r="BOL23" s="117"/>
      <c r="BOM23" s="117"/>
      <c r="BON23" s="117"/>
      <c r="BOO23" s="117"/>
      <c r="BOP23" s="117"/>
      <c r="BOQ23" s="117"/>
      <c r="BOR23" s="117"/>
      <c r="BOS23" s="117"/>
      <c r="BOT23" s="117"/>
      <c r="BOU23" s="117"/>
      <c r="BOV23" s="117"/>
      <c r="BOW23" s="117"/>
      <c r="BOX23" s="117"/>
      <c r="BOY23" s="117"/>
      <c r="BOZ23" s="117"/>
      <c r="BPA23" s="117"/>
      <c r="BPB23" s="117"/>
      <c r="BPC23" s="117"/>
      <c r="BPD23" s="117"/>
      <c r="BPE23" s="117"/>
      <c r="BPF23" s="117"/>
      <c r="BPG23" s="117"/>
      <c r="BPH23" s="117"/>
      <c r="BPI23" s="117"/>
      <c r="BPJ23" s="117"/>
      <c r="BPK23" s="117"/>
      <c r="BPL23" s="117"/>
      <c r="BPM23" s="117"/>
      <c r="BPN23" s="117"/>
      <c r="BPO23" s="117"/>
      <c r="BPP23" s="117"/>
      <c r="BPQ23" s="117"/>
      <c r="BPR23" s="117"/>
      <c r="BPS23" s="117"/>
      <c r="BPT23" s="117"/>
      <c r="BPU23" s="117"/>
      <c r="BPV23" s="117"/>
      <c r="BPW23" s="117"/>
      <c r="BPX23" s="117"/>
      <c r="BPY23" s="117"/>
      <c r="BPZ23" s="117"/>
      <c r="BQA23" s="117"/>
      <c r="BQB23" s="117"/>
      <c r="BQC23" s="117"/>
      <c r="BQD23" s="117"/>
      <c r="BQE23" s="117"/>
      <c r="BQF23" s="117"/>
      <c r="BQG23" s="117"/>
      <c r="BQH23" s="117"/>
      <c r="BQI23" s="117"/>
      <c r="BQJ23" s="117"/>
      <c r="BQK23" s="117"/>
      <c r="BQL23" s="117"/>
      <c r="BQM23" s="117"/>
      <c r="BQN23" s="117"/>
      <c r="BQO23" s="117"/>
      <c r="BQP23" s="117"/>
      <c r="BQQ23" s="117"/>
      <c r="BQR23" s="117"/>
      <c r="BQS23" s="117"/>
      <c r="BQT23" s="117"/>
      <c r="BQU23" s="117"/>
      <c r="BQV23" s="117"/>
      <c r="BQW23" s="117"/>
      <c r="BQX23" s="117"/>
      <c r="BQY23" s="117"/>
      <c r="BQZ23" s="117"/>
      <c r="BRA23" s="117"/>
      <c r="BRB23" s="117"/>
      <c r="BRC23" s="117"/>
      <c r="BRD23" s="117"/>
      <c r="BRE23" s="117"/>
      <c r="BRF23" s="117"/>
      <c r="BRG23" s="117"/>
      <c r="BRH23" s="117"/>
      <c r="BRI23" s="117"/>
      <c r="BRJ23" s="117"/>
      <c r="BRK23" s="117"/>
      <c r="BRL23" s="117"/>
      <c r="BRM23" s="117"/>
      <c r="BRN23" s="117"/>
      <c r="BRO23" s="117"/>
      <c r="BRP23" s="117"/>
      <c r="BRQ23" s="117"/>
      <c r="BRR23" s="117"/>
      <c r="BRS23" s="117"/>
      <c r="BRT23" s="117"/>
      <c r="BRU23" s="117"/>
      <c r="BRV23" s="117"/>
      <c r="BRW23" s="117"/>
      <c r="BRX23" s="117"/>
      <c r="BRY23" s="117"/>
      <c r="BRZ23" s="117"/>
      <c r="BSA23" s="117"/>
      <c r="BSB23" s="117"/>
      <c r="BSC23" s="117"/>
      <c r="BSD23" s="117"/>
      <c r="BSE23" s="117"/>
      <c r="BSF23" s="117"/>
      <c r="BSG23" s="117"/>
      <c r="BSH23" s="117"/>
      <c r="BSI23" s="117"/>
      <c r="BSJ23" s="117"/>
      <c r="BSK23" s="117"/>
      <c r="BSL23" s="117"/>
      <c r="BSM23" s="117"/>
      <c r="BSN23" s="117"/>
      <c r="BSO23" s="117"/>
      <c r="BSP23" s="117"/>
      <c r="BSQ23" s="117"/>
      <c r="BSR23" s="117"/>
      <c r="BSS23" s="117"/>
      <c r="BST23" s="117"/>
      <c r="BSU23" s="117"/>
      <c r="BSV23" s="117"/>
      <c r="BSW23" s="117"/>
      <c r="BSX23" s="117"/>
      <c r="BSY23" s="117"/>
      <c r="BSZ23" s="117"/>
      <c r="BTA23" s="117"/>
      <c r="BTB23" s="117"/>
      <c r="BTC23" s="117"/>
      <c r="BTD23" s="117"/>
      <c r="BTE23" s="117"/>
      <c r="BTF23" s="117"/>
      <c r="BTG23" s="117"/>
      <c r="BTH23" s="117"/>
      <c r="BTI23" s="117"/>
      <c r="BTJ23" s="117"/>
      <c r="BTK23" s="117"/>
      <c r="BTL23" s="117"/>
      <c r="BTM23" s="117"/>
      <c r="BTN23" s="117"/>
      <c r="BTO23" s="117"/>
      <c r="BTP23" s="117"/>
      <c r="BTQ23" s="117"/>
      <c r="BTR23" s="117"/>
      <c r="BTS23" s="117"/>
      <c r="BTT23" s="117"/>
      <c r="BTU23" s="117"/>
      <c r="BTV23" s="117"/>
      <c r="BTW23" s="117"/>
      <c r="BTX23" s="117"/>
      <c r="BTY23" s="117"/>
      <c r="BTZ23" s="117"/>
      <c r="BUA23" s="117"/>
      <c r="BUB23" s="117"/>
      <c r="BUC23" s="117"/>
      <c r="BUD23" s="117"/>
      <c r="BUE23" s="117"/>
      <c r="BUF23" s="117"/>
      <c r="BUG23" s="117"/>
      <c r="BUH23" s="117"/>
      <c r="BUI23" s="117"/>
      <c r="BUJ23" s="117"/>
      <c r="BUK23" s="117"/>
      <c r="BUL23" s="117"/>
      <c r="BUM23" s="117"/>
      <c r="BUN23" s="117"/>
      <c r="BUO23" s="117"/>
      <c r="BUP23" s="117"/>
      <c r="BUQ23" s="117"/>
      <c r="BUR23" s="117"/>
      <c r="BUS23" s="117"/>
      <c r="BUT23" s="117"/>
      <c r="BUU23" s="117"/>
      <c r="BUV23" s="117"/>
      <c r="BUW23" s="117"/>
      <c r="BUX23" s="117"/>
      <c r="BUY23" s="117"/>
      <c r="BUZ23" s="117"/>
      <c r="BVA23" s="117"/>
      <c r="BVB23" s="117"/>
      <c r="BVC23" s="117"/>
      <c r="BVD23" s="117"/>
      <c r="BVE23" s="117"/>
      <c r="BVF23" s="117"/>
      <c r="BVG23" s="117"/>
      <c r="BVH23" s="117"/>
      <c r="BVI23" s="117"/>
      <c r="BVJ23" s="117"/>
      <c r="BVK23" s="117"/>
      <c r="BVL23" s="117"/>
      <c r="BVM23" s="117"/>
      <c r="BVN23" s="117"/>
      <c r="BVO23" s="117"/>
      <c r="BVP23" s="117"/>
      <c r="BVQ23" s="117"/>
      <c r="BVR23" s="117"/>
      <c r="BVS23" s="117"/>
      <c r="BVT23" s="117"/>
      <c r="BVU23" s="117"/>
      <c r="BVV23" s="117"/>
      <c r="BVW23" s="117"/>
      <c r="BVX23" s="117"/>
      <c r="BVY23" s="117"/>
      <c r="BVZ23" s="117"/>
      <c r="BWA23" s="117"/>
      <c r="BWB23" s="117"/>
      <c r="BWC23" s="117"/>
      <c r="BWD23" s="117"/>
      <c r="BWE23" s="117"/>
      <c r="BWF23" s="117"/>
      <c r="BWG23" s="117"/>
      <c r="BWH23" s="117"/>
      <c r="BWI23" s="117"/>
      <c r="BWJ23" s="117"/>
      <c r="BWK23" s="117"/>
      <c r="BWL23" s="117"/>
      <c r="BWM23" s="117"/>
      <c r="BWN23" s="117"/>
      <c r="BWO23" s="117"/>
      <c r="BWP23" s="117"/>
      <c r="BWQ23" s="117"/>
      <c r="BWR23" s="117"/>
      <c r="BWS23" s="117"/>
      <c r="BWT23" s="117"/>
      <c r="BWU23" s="117"/>
      <c r="BWV23" s="117"/>
      <c r="BWW23" s="117"/>
      <c r="BWX23" s="117"/>
      <c r="BWY23" s="117"/>
      <c r="BWZ23" s="117"/>
      <c r="BXA23" s="117"/>
      <c r="BXB23" s="117"/>
      <c r="BXC23" s="117"/>
      <c r="BXD23" s="117"/>
      <c r="BXE23" s="117"/>
      <c r="BXF23" s="117"/>
      <c r="BXG23" s="117"/>
      <c r="BXH23" s="117"/>
      <c r="BXI23" s="117"/>
      <c r="BXJ23" s="117"/>
      <c r="BXK23" s="117"/>
      <c r="BXL23" s="117"/>
      <c r="BXM23" s="117"/>
      <c r="BXN23" s="117"/>
      <c r="BXO23" s="117"/>
      <c r="BXP23" s="117"/>
      <c r="BXQ23" s="117"/>
      <c r="BXR23" s="117"/>
      <c r="BXS23" s="117"/>
      <c r="BXT23" s="117"/>
      <c r="BXU23" s="117"/>
      <c r="BXV23" s="117"/>
      <c r="BXW23" s="117"/>
      <c r="BXX23" s="117"/>
      <c r="BXY23" s="117"/>
      <c r="BXZ23" s="117"/>
      <c r="BYA23" s="117"/>
      <c r="BYB23" s="117"/>
      <c r="BYC23" s="117"/>
      <c r="BYD23" s="117"/>
      <c r="BYE23" s="117"/>
      <c r="BYF23" s="117"/>
      <c r="BYG23" s="117"/>
      <c r="BYH23" s="117"/>
      <c r="BYI23" s="117"/>
      <c r="BYJ23" s="117"/>
      <c r="BYK23" s="117"/>
      <c r="BYL23" s="117"/>
      <c r="BYM23" s="117"/>
      <c r="BYN23" s="117"/>
      <c r="BYO23" s="117"/>
      <c r="BYP23" s="117"/>
      <c r="BYQ23" s="117"/>
      <c r="BYR23" s="117"/>
      <c r="BYS23" s="117"/>
      <c r="BYT23" s="117"/>
      <c r="BYU23" s="117"/>
      <c r="BYV23" s="117"/>
      <c r="BYW23" s="117"/>
      <c r="BYX23" s="117"/>
      <c r="BYY23" s="117"/>
      <c r="BYZ23" s="117"/>
      <c r="BZA23" s="117"/>
      <c r="BZB23" s="117"/>
      <c r="BZC23" s="117"/>
      <c r="BZD23" s="117"/>
      <c r="BZE23" s="117"/>
      <c r="BZF23" s="117"/>
      <c r="BZG23" s="117"/>
      <c r="BZH23" s="117"/>
      <c r="BZI23" s="117"/>
      <c r="BZJ23" s="117"/>
      <c r="BZK23" s="117"/>
      <c r="BZL23" s="117"/>
      <c r="BZM23" s="117"/>
      <c r="BZN23" s="117"/>
      <c r="BZO23" s="117"/>
      <c r="BZP23" s="117"/>
      <c r="BZQ23" s="117"/>
      <c r="BZR23" s="117"/>
      <c r="BZS23" s="117"/>
      <c r="BZT23" s="117"/>
      <c r="BZU23" s="117"/>
      <c r="BZV23" s="117"/>
      <c r="BZW23" s="117"/>
      <c r="BZX23" s="117"/>
      <c r="BZY23" s="117"/>
      <c r="BZZ23" s="117"/>
      <c r="CAA23" s="117"/>
      <c r="CAB23" s="117"/>
      <c r="CAC23" s="117"/>
      <c r="CAD23" s="117"/>
      <c r="CAE23" s="117"/>
      <c r="CAF23" s="117"/>
      <c r="CAG23" s="117"/>
      <c r="CAH23" s="117"/>
      <c r="CAI23" s="117"/>
      <c r="CAJ23" s="117"/>
      <c r="CAK23" s="117"/>
      <c r="CAL23" s="117"/>
      <c r="CAM23" s="117"/>
      <c r="CAN23" s="117"/>
      <c r="CAO23" s="117"/>
      <c r="CAP23" s="117"/>
      <c r="CAQ23" s="117"/>
      <c r="CAR23" s="117"/>
      <c r="CAS23" s="117"/>
      <c r="CAT23" s="117"/>
      <c r="CAU23" s="117"/>
      <c r="CAV23" s="117"/>
      <c r="CAW23" s="117"/>
      <c r="CAX23" s="117"/>
      <c r="CAY23" s="117"/>
      <c r="CAZ23" s="117"/>
      <c r="CBA23" s="117"/>
      <c r="CBB23" s="117"/>
      <c r="CBC23" s="117"/>
      <c r="CBD23" s="117"/>
      <c r="CBE23" s="117"/>
      <c r="CBF23" s="117"/>
      <c r="CBG23" s="117"/>
      <c r="CBH23" s="117"/>
      <c r="CBI23" s="117"/>
      <c r="CBJ23" s="117"/>
      <c r="CBK23" s="117"/>
      <c r="CBL23" s="117"/>
      <c r="CBM23" s="117"/>
      <c r="CBN23" s="117"/>
      <c r="CBO23" s="117"/>
      <c r="CBP23" s="117"/>
      <c r="CBQ23" s="117"/>
      <c r="CBR23" s="117"/>
      <c r="CBS23" s="117"/>
      <c r="CBT23" s="117"/>
      <c r="CBU23" s="117"/>
      <c r="CBV23" s="117"/>
      <c r="CBW23" s="117"/>
      <c r="CBX23" s="117"/>
      <c r="CBY23" s="117"/>
      <c r="CBZ23" s="117"/>
      <c r="CCA23" s="117"/>
      <c r="CCB23" s="117"/>
      <c r="CCC23" s="117"/>
      <c r="CCD23" s="117"/>
      <c r="CCE23" s="117"/>
      <c r="CCF23" s="117"/>
      <c r="CCG23" s="117"/>
      <c r="CCH23" s="117"/>
      <c r="CCI23" s="117"/>
      <c r="CCJ23" s="117"/>
      <c r="CCK23" s="117"/>
      <c r="CCL23" s="117"/>
      <c r="CCM23" s="117"/>
      <c r="CCN23" s="117"/>
      <c r="CCO23" s="117"/>
      <c r="CCP23" s="117"/>
      <c r="CCQ23" s="117"/>
      <c r="CCR23" s="117"/>
      <c r="CCS23" s="117"/>
      <c r="CCT23" s="117"/>
      <c r="CCU23" s="117"/>
      <c r="CCV23" s="117"/>
      <c r="CCW23" s="117"/>
      <c r="CCX23" s="117"/>
      <c r="CCY23" s="117"/>
      <c r="CCZ23" s="117"/>
      <c r="CDA23" s="117"/>
      <c r="CDB23" s="117"/>
      <c r="CDC23" s="117"/>
      <c r="CDD23" s="117"/>
      <c r="CDE23" s="117"/>
      <c r="CDF23" s="117"/>
      <c r="CDG23" s="117"/>
      <c r="CDH23" s="117"/>
      <c r="CDI23" s="117"/>
      <c r="CDJ23" s="117"/>
      <c r="CDK23" s="117"/>
      <c r="CDL23" s="117"/>
      <c r="CDM23" s="117"/>
      <c r="CDN23" s="117"/>
      <c r="CDO23" s="117"/>
      <c r="CDP23" s="117"/>
      <c r="CDQ23" s="117"/>
      <c r="CDR23" s="117"/>
      <c r="CDS23" s="117"/>
      <c r="CDT23" s="117"/>
      <c r="CDU23" s="117"/>
      <c r="CDV23" s="117"/>
      <c r="CDW23" s="117"/>
      <c r="CDX23" s="117"/>
      <c r="CDY23" s="117"/>
      <c r="CDZ23" s="117"/>
      <c r="CEA23" s="117"/>
      <c r="CEB23" s="117"/>
      <c r="CEC23" s="117"/>
      <c r="CED23" s="117"/>
      <c r="CEE23" s="117"/>
      <c r="CEF23" s="117"/>
      <c r="CEG23" s="117"/>
      <c r="CEH23" s="117"/>
      <c r="CEI23" s="117"/>
      <c r="CEJ23" s="117"/>
      <c r="CEK23" s="117"/>
      <c r="CEL23" s="117"/>
      <c r="CEM23" s="117"/>
      <c r="CEN23" s="117"/>
      <c r="CEO23" s="117"/>
      <c r="CEP23" s="117"/>
      <c r="CEQ23" s="117"/>
      <c r="CER23" s="117"/>
      <c r="CES23" s="117"/>
      <c r="CET23" s="117"/>
      <c r="CEU23" s="117"/>
      <c r="CEV23" s="117"/>
      <c r="CEW23" s="117"/>
      <c r="CEX23" s="117"/>
      <c r="CEY23" s="117"/>
      <c r="CEZ23" s="117"/>
      <c r="CFA23" s="117"/>
      <c r="CFB23" s="117"/>
      <c r="CFC23" s="117"/>
      <c r="CFD23" s="117"/>
      <c r="CFE23" s="117"/>
      <c r="CFF23" s="117"/>
      <c r="CFG23" s="117"/>
      <c r="CFH23" s="117"/>
      <c r="CFI23" s="117"/>
      <c r="CFJ23" s="117"/>
      <c r="CFK23" s="117"/>
      <c r="CFL23" s="117"/>
      <c r="CFM23" s="117"/>
      <c r="CFN23" s="117"/>
      <c r="CFO23" s="117"/>
      <c r="CFP23" s="117"/>
      <c r="CFQ23" s="117"/>
      <c r="CFR23" s="117"/>
      <c r="CFS23" s="117"/>
      <c r="CFT23" s="117"/>
      <c r="CFU23" s="117"/>
      <c r="CFV23" s="117"/>
      <c r="CFW23" s="117"/>
      <c r="CFX23" s="117"/>
      <c r="CFY23" s="117"/>
      <c r="CFZ23" s="117"/>
      <c r="CGA23" s="117"/>
      <c r="CGB23" s="117"/>
      <c r="CGC23" s="117"/>
      <c r="CGD23" s="117"/>
      <c r="CGE23" s="117"/>
      <c r="CGF23" s="117"/>
      <c r="CGG23" s="117"/>
      <c r="CGH23" s="117"/>
      <c r="CGI23" s="117"/>
      <c r="CGJ23" s="117"/>
      <c r="CGK23" s="117"/>
      <c r="CGL23" s="117"/>
      <c r="CGM23" s="117"/>
      <c r="CGN23" s="117"/>
      <c r="CGO23" s="117"/>
      <c r="CGP23" s="117"/>
      <c r="CGQ23" s="117"/>
      <c r="CGR23" s="117"/>
      <c r="CGS23" s="117"/>
      <c r="CGT23" s="117"/>
      <c r="CGU23" s="117"/>
      <c r="CGV23" s="117"/>
      <c r="CGW23" s="117"/>
      <c r="CGX23" s="117"/>
      <c r="CGY23" s="117"/>
      <c r="CGZ23" s="117"/>
      <c r="CHA23" s="117"/>
      <c r="CHB23" s="117"/>
      <c r="CHC23" s="117"/>
      <c r="CHD23" s="117"/>
      <c r="CHE23" s="117"/>
      <c r="CHF23" s="117"/>
      <c r="CHG23" s="117"/>
      <c r="CHH23" s="117"/>
      <c r="CHI23" s="117"/>
      <c r="CHJ23" s="117"/>
      <c r="CHK23" s="117"/>
      <c r="CHL23" s="117"/>
      <c r="CHM23" s="117"/>
      <c r="CHN23" s="117"/>
      <c r="CHO23" s="117"/>
      <c r="CHP23" s="117"/>
      <c r="CHQ23" s="117"/>
      <c r="CHR23" s="117"/>
      <c r="CHS23" s="117"/>
      <c r="CHT23" s="117"/>
      <c r="CHU23" s="117"/>
      <c r="CHV23" s="117"/>
      <c r="CHW23" s="117"/>
      <c r="CHX23" s="117"/>
      <c r="CHY23" s="117"/>
      <c r="CHZ23" s="117"/>
      <c r="CIA23" s="117"/>
      <c r="CIB23" s="117"/>
      <c r="CIC23" s="117"/>
      <c r="CID23" s="117"/>
      <c r="CIE23" s="117"/>
      <c r="CIF23" s="117"/>
      <c r="CIG23" s="117"/>
      <c r="CIH23" s="117"/>
      <c r="CII23" s="117"/>
      <c r="CIJ23" s="117"/>
      <c r="CIK23" s="117"/>
      <c r="CIL23" s="117"/>
      <c r="CIM23" s="117"/>
      <c r="CIN23" s="117"/>
      <c r="CIO23" s="117"/>
      <c r="CIP23" s="117"/>
      <c r="CIQ23" s="117"/>
      <c r="CIR23" s="117"/>
      <c r="CIS23" s="117"/>
      <c r="CIT23" s="117"/>
      <c r="CIU23" s="117"/>
      <c r="CIV23" s="117"/>
      <c r="CIW23" s="117"/>
      <c r="CIX23" s="117"/>
      <c r="CIY23" s="117"/>
      <c r="CIZ23" s="117"/>
      <c r="CJA23" s="117"/>
      <c r="CJB23" s="117"/>
      <c r="CJC23" s="117"/>
      <c r="CJD23" s="117"/>
      <c r="CJE23" s="117"/>
      <c r="CJF23" s="117"/>
      <c r="CJG23" s="117"/>
      <c r="CJH23" s="117"/>
      <c r="CJI23" s="117"/>
      <c r="CJJ23" s="117"/>
      <c r="CJK23" s="117"/>
      <c r="CJL23" s="117"/>
      <c r="CJM23" s="117"/>
      <c r="CJN23" s="117"/>
      <c r="CJO23" s="117"/>
      <c r="CJP23" s="117"/>
      <c r="CJQ23" s="117"/>
      <c r="CJR23" s="117"/>
      <c r="CJS23" s="117"/>
      <c r="CJT23" s="117"/>
      <c r="CJU23" s="117"/>
      <c r="CJV23" s="117"/>
      <c r="CJW23" s="117"/>
      <c r="CJX23" s="117"/>
      <c r="CJY23" s="117"/>
      <c r="CJZ23" s="117"/>
      <c r="CKA23" s="117"/>
      <c r="CKB23" s="117"/>
      <c r="CKC23" s="117"/>
      <c r="CKD23" s="117"/>
      <c r="CKE23" s="117"/>
      <c r="CKF23" s="117"/>
      <c r="CKG23" s="117"/>
      <c r="CKH23" s="117"/>
      <c r="CKI23" s="117"/>
      <c r="CKJ23" s="117"/>
      <c r="CKK23" s="117"/>
      <c r="CKL23" s="117"/>
      <c r="CKM23" s="117"/>
      <c r="CKN23" s="117"/>
      <c r="CKO23" s="117"/>
      <c r="CKP23" s="117"/>
      <c r="CKQ23" s="117"/>
      <c r="CKR23" s="117"/>
      <c r="CKS23" s="117"/>
      <c r="CKT23" s="117"/>
      <c r="CKU23" s="117"/>
      <c r="CKV23" s="117"/>
      <c r="CKW23" s="117"/>
      <c r="CKX23" s="117"/>
      <c r="CKY23" s="117"/>
      <c r="CKZ23" s="117"/>
      <c r="CLA23" s="117"/>
      <c r="CLB23" s="117"/>
      <c r="CLC23" s="117"/>
      <c r="CLD23" s="117"/>
      <c r="CLE23" s="117"/>
      <c r="CLF23" s="117"/>
      <c r="CLG23" s="117"/>
      <c r="CLH23" s="117"/>
      <c r="CLI23" s="117"/>
      <c r="CLJ23" s="117"/>
      <c r="CLK23" s="117"/>
      <c r="CLL23" s="117"/>
      <c r="CLM23" s="117"/>
      <c r="CLN23" s="117"/>
      <c r="CLO23" s="117"/>
      <c r="CLP23" s="117"/>
      <c r="CLQ23" s="117"/>
      <c r="CLR23" s="117"/>
      <c r="CLS23" s="117"/>
      <c r="CLT23" s="117"/>
      <c r="CLU23" s="117"/>
      <c r="CLV23" s="117"/>
      <c r="CLW23" s="117"/>
      <c r="CLX23" s="117"/>
      <c r="CLY23" s="117"/>
      <c r="CLZ23" s="117"/>
      <c r="CMA23" s="117"/>
      <c r="CMB23" s="117"/>
      <c r="CMC23" s="117"/>
      <c r="CMD23" s="117"/>
      <c r="CME23" s="117"/>
      <c r="CMF23" s="117"/>
      <c r="CMG23" s="117"/>
      <c r="CMH23" s="117"/>
      <c r="CMI23" s="117"/>
      <c r="CMJ23" s="117"/>
      <c r="CMK23" s="117"/>
      <c r="CML23" s="117"/>
      <c r="CMM23" s="117"/>
      <c r="CMN23" s="117"/>
      <c r="CMO23" s="117"/>
      <c r="CMP23" s="117"/>
      <c r="CMQ23" s="117"/>
      <c r="CMR23" s="117"/>
      <c r="CMS23" s="117"/>
      <c r="CMT23" s="117"/>
      <c r="CMU23" s="117"/>
      <c r="CMV23" s="117"/>
      <c r="CMW23" s="117"/>
      <c r="CMX23" s="117"/>
      <c r="CMY23" s="117"/>
      <c r="CMZ23" s="117"/>
      <c r="CNA23" s="117"/>
      <c r="CNB23" s="117"/>
      <c r="CNC23" s="117"/>
      <c r="CND23" s="117"/>
      <c r="CNE23" s="117"/>
      <c r="CNF23" s="117"/>
      <c r="CNG23" s="117"/>
      <c r="CNH23" s="117"/>
      <c r="CNI23" s="117"/>
      <c r="CNJ23" s="117"/>
      <c r="CNK23" s="117"/>
      <c r="CNL23" s="117"/>
      <c r="CNM23" s="117"/>
      <c r="CNN23" s="117"/>
      <c r="CNO23" s="117"/>
      <c r="CNP23" s="117"/>
      <c r="CNQ23" s="117"/>
      <c r="CNR23" s="117"/>
      <c r="CNS23" s="117"/>
      <c r="CNT23" s="117"/>
      <c r="CNU23" s="117"/>
      <c r="CNV23" s="117"/>
      <c r="CNW23" s="117"/>
      <c r="CNX23" s="117"/>
      <c r="CNY23" s="117"/>
      <c r="CNZ23" s="117"/>
      <c r="COA23" s="117"/>
      <c r="COB23" s="117"/>
      <c r="COC23" s="117"/>
      <c r="COD23" s="117"/>
      <c r="COE23" s="117"/>
      <c r="COF23" s="117"/>
      <c r="COG23" s="117"/>
      <c r="COH23" s="117"/>
      <c r="COI23" s="117"/>
      <c r="COJ23" s="117"/>
      <c r="COK23" s="117"/>
      <c r="COL23" s="117"/>
      <c r="COM23" s="117"/>
      <c r="CON23" s="117"/>
      <c r="COO23" s="117"/>
      <c r="COP23" s="117"/>
      <c r="COQ23" s="117"/>
      <c r="COR23" s="117"/>
      <c r="COS23" s="117"/>
      <c r="COT23" s="117"/>
      <c r="COU23" s="117"/>
      <c r="COV23" s="117"/>
      <c r="COW23" s="117"/>
      <c r="COX23" s="117"/>
      <c r="COY23" s="117"/>
      <c r="COZ23" s="117"/>
      <c r="CPA23" s="117"/>
      <c r="CPB23" s="117"/>
      <c r="CPC23" s="117"/>
      <c r="CPD23" s="117"/>
      <c r="CPE23" s="117"/>
      <c r="CPF23" s="117"/>
      <c r="CPG23" s="117"/>
      <c r="CPH23" s="117"/>
      <c r="CPI23" s="117"/>
      <c r="CPJ23" s="117"/>
      <c r="CPK23" s="117"/>
      <c r="CPL23" s="117"/>
      <c r="CPM23" s="117"/>
      <c r="CPN23" s="117"/>
      <c r="CPO23" s="117"/>
      <c r="CPP23" s="117"/>
      <c r="CPQ23" s="117"/>
      <c r="CPR23" s="117"/>
      <c r="CPS23" s="117"/>
      <c r="CPT23" s="117"/>
      <c r="CPU23" s="117"/>
      <c r="CPV23" s="117"/>
      <c r="CPW23" s="117"/>
      <c r="CPX23" s="117"/>
      <c r="CPY23" s="117"/>
      <c r="CPZ23" s="117"/>
      <c r="CQA23" s="117"/>
      <c r="CQB23" s="117"/>
      <c r="CQC23" s="117"/>
      <c r="CQD23" s="117"/>
      <c r="CQE23" s="117"/>
      <c r="CQF23" s="117"/>
      <c r="CQG23" s="117"/>
      <c r="CQH23" s="117"/>
      <c r="CQI23" s="117"/>
      <c r="CQJ23" s="117"/>
      <c r="CQK23" s="117"/>
      <c r="CQL23" s="117"/>
      <c r="CQM23" s="117"/>
      <c r="CQN23" s="117"/>
      <c r="CQO23" s="117"/>
      <c r="CQP23" s="117"/>
      <c r="CQQ23" s="117"/>
      <c r="CQR23" s="117"/>
      <c r="CQS23" s="117"/>
      <c r="CQT23" s="117"/>
      <c r="CQU23" s="117"/>
      <c r="CQV23" s="117"/>
      <c r="CQW23" s="117"/>
      <c r="CQX23" s="117"/>
      <c r="CQY23" s="117"/>
      <c r="CQZ23" s="117"/>
      <c r="CRA23" s="117"/>
      <c r="CRB23" s="117"/>
      <c r="CRC23" s="117"/>
      <c r="CRD23" s="117"/>
      <c r="CRE23" s="117"/>
      <c r="CRF23" s="117"/>
      <c r="CRG23" s="117"/>
      <c r="CRH23" s="117"/>
      <c r="CRI23" s="117"/>
      <c r="CRJ23" s="117"/>
      <c r="CRK23" s="117"/>
      <c r="CRL23" s="117"/>
      <c r="CRM23" s="117"/>
      <c r="CRN23" s="117"/>
      <c r="CRO23" s="117"/>
      <c r="CRP23" s="117"/>
      <c r="CRQ23" s="117"/>
      <c r="CRR23" s="117"/>
      <c r="CRS23" s="117"/>
      <c r="CRT23" s="117"/>
      <c r="CRU23" s="117"/>
      <c r="CRV23" s="117"/>
      <c r="CRW23" s="117"/>
      <c r="CRX23" s="117"/>
      <c r="CRY23" s="117"/>
      <c r="CRZ23" s="117"/>
      <c r="CSA23" s="117"/>
      <c r="CSB23" s="117"/>
      <c r="CSC23" s="117"/>
      <c r="CSD23" s="117"/>
      <c r="CSE23" s="117"/>
      <c r="CSF23" s="117"/>
      <c r="CSG23" s="117"/>
      <c r="CSH23" s="117"/>
      <c r="CSI23" s="117"/>
      <c r="CSJ23" s="117"/>
      <c r="CSK23" s="117"/>
      <c r="CSL23" s="117"/>
      <c r="CSM23" s="117"/>
      <c r="CSN23" s="117"/>
      <c r="CSO23" s="117"/>
      <c r="CSP23" s="117"/>
      <c r="CSQ23" s="117"/>
      <c r="CSR23" s="117"/>
      <c r="CSS23" s="117"/>
      <c r="CST23" s="117"/>
      <c r="CSU23" s="117"/>
      <c r="CSV23" s="117"/>
      <c r="CSW23" s="117"/>
      <c r="CSX23" s="117"/>
      <c r="CSY23" s="117"/>
      <c r="CSZ23" s="117"/>
      <c r="CTA23" s="117"/>
      <c r="CTB23" s="117"/>
      <c r="CTC23" s="117"/>
      <c r="CTD23" s="117"/>
      <c r="CTE23" s="117"/>
      <c r="CTF23" s="117"/>
      <c r="CTG23" s="117"/>
      <c r="CTH23" s="117"/>
      <c r="CTI23" s="117"/>
      <c r="CTJ23" s="117"/>
      <c r="CTK23" s="117"/>
      <c r="CTL23" s="117"/>
      <c r="CTM23" s="117"/>
      <c r="CTN23" s="117"/>
      <c r="CTO23" s="117"/>
      <c r="CTP23" s="117"/>
      <c r="CTQ23" s="117"/>
      <c r="CTR23" s="117"/>
      <c r="CTS23" s="117"/>
      <c r="CTT23" s="117"/>
      <c r="CTU23" s="117"/>
      <c r="CTV23" s="117"/>
      <c r="CTW23" s="117"/>
      <c r="CTX23" s="117"/>
      <c r="CTY23" s="117"/>
      <c r="CTZ23" s="117"/>
      <c r="CUA23" s="117"/>
      <c r="CUB23" s="117"/>
      <c r="CUC23" s="117"/>
      <c r="CUD23" s="117"/>
      <c r="CUE23" s="117"/>
      <c r="CUF23" s="117"/>
      <c r="CUG23" s="117"/>
      <c r="CUH23" s="117"/>
      <c r="CUI23" s="117"/>
      <c r="CUJ23" s="117"/>
      <c r="CUK23" s="117"/>
      <c r="CUL23" s="117"/>
      <c r="CUM23" s="117"/>
      <c r="CUN23" s="117"/>
      <c r="CUO23" s="117"/>
      <c r="CUP23" s="117"/>
      <c r="CUQ23" s="117"/>
      <c r="CUR23" s="117"/>
      <c r="CUS23" s="117"/>
      <c r="CUT23" s="117"/>
      <c r="CUU23" s="117"/>
      <c r="CUV23" s="117"/>
      <c r="CUW23" s="117"/>
      <c r="CUX23" s="117"/>
      <c r="CUY23" s="117"/>
      <c r="CUZ23" s="117"/>
      <c r="CVA23" s="117"/>
      <c r="CVB23" s="117"/>
      <c r="CVC23" s="117"/>
      <c r="CVD23" s="117"/>
      <c r="CVE23" s="117"/>
      <c r="CVF23" s="117"/>
      <c r="CVG23" s="117"/>
      <c r="CVH23" s="117"/>
      <c r="CVI23" s="117"/>
      <c r="CVJ23" s="117"/>
      <c r="CVK23" s="117"/>
      <c r="CVL23" s="117"/>
      <c r="CVM23" s="117"/>
      <c r="CVN23" s="117"/>
      <c r="CVO23" s="117"/>
      <c r="CVP23" s="117"/>
      <c r="CVQ23" s="117"/>
      <c r="CVR23" s="117"/>
      <c r="CVS23" s="117"/>
      <c r="CVT23" s="117"/>
      <c r="CVU23" s="117"/>
      <c r="CVV23" s="117"/>
      <c r="CVW23" s="117"/>
      <c r="CVX23" s="117"/>
      <c r="CVY23" s="117"/>
      <c r="CVZ23" s="117"/>
      <c r="CWA23" s="117"/>
      <c r="CWB23" s="117"/>
      <c r="CWC23" s="117"/>
      <c r="CWD23" s="117"/>
      <c r="CWE23" s="117"/>
      <c r="CWF23" s="117"/>
      <c r="CWG23" s="117"/>
      <c r="CWH23" s="117"/>
      <c r="CWI23" s="117"/>
      <c r="CWJ23" s="117"/>
      <c r="CWK23" s="117"/>
      <c r="CWL23" s="117"/>
      <c r="CWM23" s="117"/>
      <c r="CWN23" s="117"/>
      <c r="CWO23" s="117"/>
      <c r="CWP23" s="117"/>
      <c r="CWQ23" s="117"/>
      <c r="CWR23" s="117"/>
      <c r="CWS23" s="117"/>
      <c r="CWT23" s="117"/>
      <c r="CWU23" s="117"/>
      <c r="CWV23" s="117"/>
      <c r="CWW23" s="117"/>
      <c r="CWX23" s="117"/>
      <c r="CWY23" s="117"/>
      <c r="CWZ23" s="117"/>
      <c r="CXA23" s="117"/>
      <c r="CXB23" s="117"/>
      <c r="CXC23" s="117"/>
      <c r="CXD23" s="117"/>
      <c r="CXE23" s="117"/>
      <c r="CXF23" s="117"/>
      <c r="CXG23" s="117"/>
      <c r="CXH23" s="117"/>
      <c r="CXI23" s="117"/>
      <c r="CXJ23" s="117"/>
      <c r="CXK23" s="117"/>
      <c r="CXL23" s="117"/>
      <c r="CXM23" s="117"/>
      <c r="CXN23" s="117"/>
      <c r="CXO23" s="117"/>
      <c r="CXP23" s="117"/>
      <c r="CXQ23" s="117"/>
      <c r="CXR23" s="117"/>
      <c r="CXS23" s="117"/>
      <c r="CXT23" s="117"/>
      <c r="CXU23" s="117"/>
      <c r="CXV23" s="117"/>
      <c r="CXW23" s="117"/>
      <c r="CXX23" s="117"/>
      <c r="CXY23" s="117"/>
      <c r="CXZ23" s="117"/>
      <c r="CYA23" s="117"/>
      <c r="CYB23" s="117"/>
      <c r="CYC23" s="117"/>
      <c r="CYD23" s="117"/>
      <c r="CYE23" s="117"/>
      <c r="CYF23" s="117"/>
      <c r="CYG23" s="117"/>
      <c r="CYH23" s="117"/>
      <c r="CYI23" s="117"/>
      <c r="CYJ23" s="117"/>
      <c r="CYK23" s="117"/>
      <c r="CYL23" s="117"/>
      <c r="CYM23" s="117"/>
      <c r="CYN23" s="117"/>
      <c r="CYO23" s="117"/>
      <c r="CYP23" s="117"/>
      <c r="CYQ23" s="117"/>
      <c r="CYR23" s="117"/>
      <c r="CYS23" s="117"/>
      <c r="CYT23" s="117"/>
      <c r="CYU23" s="117"/>
      <c r="CYV23" s="117"/>
      <c r="CYW23" s="117"/>
      <c r="CYX23" s="117"/>
      <c r="CYY23" s="117"/>
      <c r="CYZ23" s="117"/>
      <c r="CZA23" s="117"/>
      <c r="CZB23" s="117"/>
      <c r="CZC23" s="117"/>
      <c r="CZD23" s="117"/>
      <c r="CZE23" s="117"/>
      <c r="CZF23" s="117"/>
      <c r="CZG23" s="117"/>
      <c r="CZH23" s="117"/>
      <c r="CZI23" s="117"/>
      <c r="CZJ23" s="117"/>
      <c r="CZK23" s="117"/>
      <c r="CZL23" s="117"/>
      <c r="CZM23" s="117"/>
      <c r="CZN23" s="117"/>
      <c r="CZO23" s="117"/>
      <c r="CZP23" s="117"/>
      <c r="CZQ23" s="117"/>
      <c r="CZR23" s="117"/>
      <c r="CZS23" s="117"/>
      <c r="CZT23" s="117"/>
      <c r="CZU23" s="117"/>
      <c r="CZV23" s="117"/>
      <c r="CZW23" s="117"/>
      <c r="CZX23" s="117"/>
      <c r="CZY23" s="117"/>
      <c r="CZZ23" s="117"/>
      <c r="DAA23" s="117"/>
      <c r="DAB23" s="117"/>
      <c r="DAC23" s="117"/>
      <c r="DAD23" s="117"/>
      <c r="DAE23" s="117"/>
      <c r="DAF23" s="117"/>
      <c r="DAG23" s="117"/>
      <c r="DAH23" s="117"/>
      <c r="DAI23" s="117"/>
      <c r="DAJ23" s="117"/>
      <c r="DAK23" s="117"/>
      <c r="DAL23" s="117"/>
      <c r="DAM23" s="117"/>
      <c r="DAN23" s="117"/>
      <c r="DAO23" s="117"/>
      <c r="DAP23" s="117"/>
      <c r="DAQ23" s="117"/>
      <c r="DAR23" s="117"/>
      <c r="DAS23" s="117"/>
      <c r="DAT23" s="117"/>
      <c r="DAU23" s="117"/>
      <c r="DAV23" s="117"/>
      <c r="DAW23" s="117"/>
      <c r="DAX23" s="117"/>
      <c r="DAY23" s="117"/>
      <c r="DAZ23" s="117"/>
      <c r="DBA23" s="117"/>
      <c r="DBB23" s="117"/>
      <c r="DBC23" s="117"/>
      <c r="DBD23" s="117"/>
      <c r="DBE23" s="117"/>
      <c r="DBF23" s="117"/>
      <c r="DBG23" s="117"/>
      <c r="DBH23" s="117"/>
      <c r="DBI23" s="117"/>
      <c r="DBJ23" s="117"/>
      <c r="DBK23" s="117"/>
      <c r="DBL23" s="117"/>
      <c r="DBM23" s="117"/>
      <c r="DBN23" s="117"/>
      <c r="DBO23" s="117"/>
      <c r="DBP23" s="117"/>
      <c r="DBQ23" s="117"/>
      <c r="DBR23" s="117"/>
      <c r="DBS23" s="117"/>
      <c r="DBT23" s="117"/>
      <c r="DBU23" s="117"/>
      <c r="DBV23" s="117"/>
      <c r="DBW23" s="117"/>
      <c r="DBX23" s="117"/>
      <c r="DBY23" s="117"/>
      <c r="DBZ23" s="117"/>
      <c r="DCA23" s="117"/>
      <c r="DCB23" s="117"/>
      <c r="DCC23" s="117"/>
      <c r="DCD23" s="117"/>
      <c r="DCE23" s="117"/>
      <c r="DCF23" s="117"/>
      <c r="DCG23" s="117"/>
      <c r="DCH23" s="117"/>
      <c r="DCI23" s="117"/>
      <c r="DCJ23" s="117"/>
      <c r="DCK23" s="117"/>
      <c r="DCL23" s="117"/>
      <c r="DCM23" s="117"/>
      <c r="DCN23" s="117"/>
      <c r="DCO23" s="117"/>
      <c r="DCP23" s="117"/>
      <c r="DCQ23" s="117"/>
      <c r="DCR23" s="117"/>
      <c r="DCS23" s="117"/>
      <c r="DCT23" s="117"/>
      <c r="DCU23" s="117"/>
      <c r="DCV23" s="117"/>
      <c r="DCW23" s="117"/>
      <c r="DCX23" s="117"/>
      <c r="DCY23" s="117"/>
      <c r="DCZ23" s="117"/>
      <c r="DDA23" s="117"/>
      <c r="DDB23" s="117"/>
      <c r="DDC23" s="117"/>
      <c r="DDD23" s="117"/>
      <c r="DDE23" s="117"/>
      <c r="DDF23" s="117"/>
      <c r="DDG23" s="117"/>
      <c r="DDH23" s="117"/>
      <c r="DDI23" s="117"/>
      <c r="DDJ23" s="117"/>
      <c r="DDK23" s="117"/>
      <c r="DDL23" s="117"/>
      <c r="DDM23" s="117"/>
      <c r="DDN23" s="117"/>
      <c r="DDO23" s="117"/>
      <c r="DDP23" s="117"/>
      <c r="DDQ23" s="117"/>
      <c r="DDR23" s="117"/>
      <c r="DDS23" s="117"/>
      <c r="DDT23" s="117"/>
      <c r="DDU23" s="117"/>
      <c r="DDV23" s="117"/>
      <c r="DDW23" s="117"/>
      <c r="DDX23" s="117"/>
      <c r="DDY23" s="117"/>
      <c r="DDZ23" s="117"/>
      <c r="DEA23" s="117"/>
      <c r="DEB23" s="117"/>
      <c r="DEC23" s="117"/>
      <c r="DED23" s="117"/>
      <c r="DEE23" s="117"/>
      <c r="DEF23" s="117"/>
      <c r="DEG23" s="117"/>
      <c r="DEH23" s="117"/>
      <c r="DEI23" s="117"/>
      <c r="DEJ23" s="117"/>
      <c r="DEK23" s="117"/>
      <c r="DEL23" s="117"/>
      <c r="DEM23" s="117"/>
      <c r="DEN23" s="117"/>
      <c r="DEO23" s="117"/>
      <c r="DEP23" s="117"/>
      <c r="DEQ23" s="117"/>
      <c r="DER23" s="117"/>
      <c r="DES23" s="117"/>
      <c r="DET23" s="117"/>
      <c r="DEU23" s="117"/>
      <c r="DEV23" s="117"/>
      <c r="DEW23" s="117"/>
      <c r="DEX23" s="117"/>
      <c r="DEY23" s="117"/>
      <c r="DEZ23" s="117"/>
      <c r="DFA23" s="117"/>
      <c r="DFB23" s="117"/>
      <c r="DFC23" s="117"/>
      <c r="DFD23" s="117"/>
      <c r="DFE23" s="117"/>
      <c r="DFF23" s="117"/>
      <c r="DFG23" s="117"/>
      <c r="DFH23" s="117"/>
      <c r="DFI23" s="117"/>
      <c r="DFJ23" s="117"/>
      <c r="DFK23" s="117"/>
      <c r="DFL23" s="117"/>
      <c r="DFM23" s="117"/>
      <c r="DFN23" s="117"/>
      <c r="DFO23" s="117"/>
      <c r="DFP23" s="117"/>
      <c r="DFQ23" s="117"/>
      <c r="DFR23" s="117"/>
      <c r="DFS23" s="117"/>
      <c r="DFT23" s="117"/>
      <c r="DFU23" s="117"/>
      <c r="DFV23" s="117"/>
      <c r="DFW23" s="117"/>
      <c r="DFX23" s="117"/>
      <c r="DFY23" s="117"/>
      <c r="DFZ23" s="117"/>
      <c r="DGA23" s="117"/>
      <c r="DGB23" s="117"/>
      <c r="DGC23" s="117"/>
      <c r="DGD23" s="117"/>
      <c r="DGE23" s="117"/>
      <c r="DGF23" s="117"/>
      <c r="DGG23" s="117"/>
      <c r="DGH23" s="117"/>
      <c r="DGI23" s="117"/>
      <c r="DGJ23" s="117"/>
      <c r="DGK23" s="117"/>
      <c r="DGL23" s="117"/>
      <c r="DGM23" s="117"/>
      <c r="DGN23" s="117"/>
      <c r="DGO23" s="117"/>
      <c r="DGP23" s="117"/>
      <c r="DGQ23" s="117"/>
      <c r="DGR23" s="117"/>
      <c r="DGS23" s="117"/>
      <c r="DGT23" s="117"/>
      <c r="DGU23" s="117"/>
      <c r="DGV23" s="117"/>
      <c r="DGW23" s="117"/>
      <c r="DGX23" s="117"/>
      <c r="DGY23" s="117"/>
      <c r="DGZ23" s="117"/>
      <c r="DHA23" s="117"/>
      <c r="DHB23" s="117"/>
      <c r="DHC23" s="117"/>
      <c r="DHD23" s="117"/>
      <c r="DHE23" s="117"/>
      <c r="DHF23" s="117"/>
      <c r="DHG23" s="117"/>
      <c r="DHH23" s="117"/>
      <c r="DHI23" s="117"/>
      <c r="DHJ23" s="117"/>
      <c r="DHK23" s="117"/>
      <c r="DHL23" s="117"/>
      <c r="DHM23" s="117"/>
      <c r="DHN23" s="117"/>
      <c r="DHO23" s="117"/>
      <c r="DHP23" s="117"/>
      <c r="DHQ23" s="117"/>
      <c r="DHR23" s="117"/>
      <c r="DHS23" s="117"/>
      <c r="DHT23" s="117"/>
      <c r="DHU23" s="117"/>
      <c r="DHV23" s="117"/>
      <c r="DHW23" s="117"/>
      <c r="DHX23" s="117"/>
      <c r="DHY23" s="117"/>
      <c r="DHZ23" s="117"/>
      <c r="DIA23" s="117"/>
      <c r="DIB23" s="117"/>
      <c r="DIC23" s="117"/>
      <c r="DID23" s="117"/>
      <c r="DIE23" s="117"/>
      <c r="DIF23" s="117"/>
      <c r="DIG23" s="117"/>
      <c r="DIH23" s="117"/>
      <c r="DII23" s="117"/>
      <c r="DIJ23" s="117"/>
      <c r="DIK23" s="117"/>
      <c r="DIL23" s="117"/>
      <c r="DIM23" s="117"/>
      <c r="DIN23" s="117"/>
      <c r="DIO23" s="117"/>
      <c r="DIP23" s="117"/>
      <c r="DIQ23" s="117"/>
      <c r="DIR23" s="117"/>
      <c r="DIS23" s="117"/>
      <c r="DIT23" s="117"/>
      <c r="DIU23" s="117"/>
      <c r="DIV23" s="117"/>
      <c r="DIW23" s="117"/>
      <c r="DIX23" s="117"/>
      <c r="DIY23" s="117"/>
      <c r="DIZ23" s="117"/>
      <c r="DJA23" s="117"/>
      <c r="DJB23" s="117"/>
      <c r="DJC23" s="117"/>
      <c r="DJD23" s="117"/>
      <c r="DJE23" s="117"/>
      <c r="DJF23" s="117"/>
      <c r="DJG23" s="117"/>
      <c r="DJH23" s="117"/>
      <c r="DJI23" s="117"/>
      <c r="DJJ23" s="117"/>
      <c r="DJK23" s="117"/>
      <c r="DJL23" s="117"/>
      <c r="DJM23" s="117"/>
      <c r="DJN23" s="117"/>
      <c r="DJO23" s="117"/>
      <c r="DJP23" s="117"/>
      <c r="DJQ23" s="117"/>
      <c r="DJR23" s="117"/>
      <c r="DJS23" s="117"/>
      <c r="DJT23" s="117"/>
      <c r="DJU23" s="117"/>
      <c r="DJV23" s="117"/>
      <c r="DJW23" s="117"/>
      <c r="DJX23" s="117"/>
      <c r="DJY23" s="117"/>
      <c r="DJZ23" s="117"/>
      <c r="DKA23" s="117"/>
      <c r="DKB23" s="117"/>
      <c r="DKC23" s="117"/>
      <c r="DKD23" s="117"/>
      <c r="DKE23" s="117"/>
      <c r="DKF23" s="117"/>
      <c r="DKG23" s="117"/>
      <c r="DKH23" s="117"/>
      <c r="DKI23" s="117"/>
      <c r="DKJ23" s="117"/>
      <c r="DKK23" s="117"/>
      <c r="DKL23" s="117"/>
      <c r="DKM23" s="117"/>
      <c r="DKN23" s="117"/>
      <c r="DKO23" s="117"/>
      <c r="DKP23" s="117"/>
      <c r="DKQ23" s="117"/>
      <c r="DKR23" s="117"/>
      <c r="DKS23" s="117"/>
      <c r="DKT23" s="117"/>
      <c r="DKU23" s="117"/>
      <c r="DKV23" s="117"/>
      <c r="DKW23" s="117"/>
      <c r="DKX23" s="117"/>
      <c r="DKY23" s="117"/>
      <c r="DKZ23" s="117"/>
      <c r="DLA23" s="117"/>
      <c r="DLB23" s="117"/>
      <c r="DLC23" s="117"/>
      <c r="DLD23" s="117"/>
      <c r="DLE23" s="117"/>
      <c r="DLF23" s="117"/>
      <c r="DLG23" s="117"/>
      <c r="DLH23" s="117"/>
      <c r="DLI23" s="117"/>
      <c r="DLJ23" s="117"/>
      <c r="DLK23" s="117"/>
      <c r="DLL23" s="117"/>
      <c r="DLM23" s="117"/>
      <c r="DLN23" s="117"/>
      <c r="DLO23" s="117"/>
      <c r="DLP23" s="117"/>
      <c r="DLQ23" s="117"/>
      <c r="DLR23" s="117"/>
      <c r="DLS23" s="117"/>
      <c r="DLT23" s="117"/>
      <c r="DLU23" s="117"/>
      <c r="DLV23" s="117"/>
      <c r="DLW23" s="117"/>
      <c r="DLX23" s="117"/>
      <c r="DLY23" s="117"/>
      <c r="DLZ23" s="117"/>
      <c r="DMA23" s="117"/>
      <c r="DMB23" s="117"/>
      <c r="DMC23" s="117"/>
      <c r="DMD23" s="117"/>
      <c r="DME23" s="117"/>
      <c r="DMF23" s="117"/>
      <c r="DMG23" s="117"/>
      <c r="DMH23" s="117"/>
      <c r="DMI23" s="117"/>
      <c r="DMJ23" s="117"/>
      <c r="DMK23" s="117"/>
      <c r="DML23" s="117"/>
      <c r="DMM23" s="117"/>
      <c r="DMN23" s="117"/>
      <c r="DMO23" s="117"/>
      <c r="DMP23" s="117"/>
      <c r="DMQ23" s="117"/>
      <c r="DMR23" s="117"/>
      <c r="DMS23" s="117"/>
      <c r="DMT23" s="117"/>
      <c r="DMU23" s="117"/>
      <c r="DMV23" s="117"/>
      <c r="DMW23" s="117"/>
      <c r="DMX23" s="117"/>
      <c r="DMY23" s="117"/>
      <c r="DMZ23" s="117"/>
      <c r="DNA23" s="117"/>
      <c r="DNB23" s="117"/>
      <c r="DNC23" s="117"/>
      <c r="DND23" s="117"/>
      <c r="DNE23" s="117"/>
      <c r="DNF23" s="117"/>
      <c r="DNG23" s="117"/>
      <c r="DNH23" s="117"/>
      <c r="DNI23" s="117"/>
      <c r="DNJ23" s="117"/>
      <c r="DNK23" s="117"/>
      <c r="DNL23" s="117"/>
      <c r="DNM23" s="117"/>
      <c r="DNN23" s="117"/>
      <c r="DNO23" s="117"/>
      <c r="DNP23" s="117"/>
      <c r="DNQ23" s="117"/>
      <c r="DNR23" s="117"/>
      <c r="DNS23" s="117"/>
      <c r="DNT23" s="117"/>
      <c r="DNU23" s="117"/>
      <c r="DNV23" s="117"/>
      <c r="DNW23" s="117"/>
      <c r="DNX23" s="117"/>
      <c r="DNY23" s="117"/>
      <c r="DNZ23" s="117"/>
      <c r="DOA23" s="117"/>
      <c r="DOB23" s="117"/>
      <c r="DOC23" s="117"/>
      <c r="DOD23" s="117"/>
      <c r="DOE23" s="117"/>
      <c r="DOF23" s="117"/>
      <c r="DOG23" s="117"/>
      <c r="DOH23" s="117"/>
      <c r="DOI23" s="117"/>
      <c r="DOJ23" s="117"/>
      <c r="DOK23" s="117"/>
      <c r="DOL23" s="117"/>
      <c r="DOM23" s="117"/>
      <c r="DON23" s="117"/>
      <c r="DOO23" s="117"/>
      <c r="DOP23" s="117"/>
      <c r="DOQ23" s="117"/>
      <c r="DOR23" s="117"/>
      <c r="DOS23" s="117"/>
      <c r="DOT23" s="117"/>
      <c r="DOU23" s="117"/>
      <c r="DOV23" s="117"/>
      <c r="DOW23" s="117"/>
      <c r="DOX23" s="117"/>
      <c r="DOY23" s="117"/>
      <c r="DOZ23" s="117"/>
      <c r="DPA23" s="117"/>
      <c r="DPB23" s="117"/>
      <c r="DPC23" s="117"/>
      <c r="DPD23" s="117"/>
      <c r="DPE23" s="117"/>
      <c r="DPF23" s="117"/>
      <c r="DPG23" s="117"/>
      <c r="DPH23" s="117"/>
      <c r="DPI23" s="117"/>
      <c r="DPJ23" s="117"/>
      <c r="DPK23" s="117"/>
      <c r="DPL23" s="117"/>
      <c r="DPM23" s="117"/>
      <c r="DPN23" s="117"/>
      <c r="DPO23" s="117"/>
      <c r="DPP23" s="117"/>
      <c r="DPQ23" s="117"/>
      <c r="DPR23" s="117"/>
      <c r="DPS23" s="117"/>
      <c r="DPT23" s="117"/>
      <c r="DPU23" s="117"/>
      <c r="DPV23" s="117"/>
      <c r="DPW23" s="117"/>
      <c r="DPX23" s="117"/>
      <c r="DPY23" s="117"/>
      <c r="DPZ23" s="117"/>
      <c r="DQA23" s="117"/>
      <c r="DQB23" s="117"/>
      <c r="DQC23" s="117"/>
      <c r="DQD23" s="117"/>
      <c r="DQE23" s="117"/>
      <c r="DQF23" s="117"/>
      <c r="DQG23" s="117"/>
      <c r="DQH23" s="117"/>
      <c r="DQI23" s="117"/>
      <c r="DQJ23" s="117"/>
      <c r="DQK23" s="117"/>
      <c r="DQL23" s="117"/>
      <c r="DQM23" s="117"/>
      <c r="DQN23" s="117"/>
      <c r="DQO23" s="117"/>
      <c r="DQP23" s="117"/>
      <c r="DQQ23" s="117"/>
      <c r="DQR23" s="117"/>
      <c r="DQS23" s="117"/>
      <c r="DQT23" s="117"/>
      <c r="DQU23" s="117"/>
      <c r="DQV23" s="117"/>
      <c r="DQW23" s="117"/>
      <c r="DQX23" s="117"/>
      <c r="DQY23" s="117"/>
      <c r="DQZ23" s="117"/>
      <c r="DRA23" s="117"/>
      <c r="DRB23" s="117"/>
      <c r="DRC23" s="117"/>
      <c r="DRD23" s="117"/>
      <c r="DRE23" s="117"/>
      <c r="DRF23" s="117"/>
      <c r="DRG23" s="117"/>
      <c r="DRH23" s="117"/>
      <c r="DRI23" s="117"/>
      <c r="DRJ23" s="117"/>
      <c r="DRK23" s="117"/>
      <c r="DRL23" s="117"/>
      <c r="DRM23" s="117"/>
      <c r="DRN23" s="117"/>
      <c r="DRO23" s="117"/>
      <c r="DRP23" s="117"/>
      <c r="DRQ23" s="117"/>
      <c r="DRR23" s="117"/>
      <c r="DRS23" s="117"/>
      <c r="DRT23" s="117"/>
      <c r="DRU23" s="117"/>
      <c r="DRV23" s="117"/>
      <c r="DRW23" s="117"/>
      <c r="DRX23" s="117"/>
      <c r="DRY23" s="117"/>
      <c r="DRZ23" s="117"/>
      <c r="DSA23" s="117"/>
      <c r="DSB23" s="117"/>
      <c r="DSC23" s="117"/>
      <c r="DSD23" s="117"/>
      <c r="DSE23" s="117"/>
      <c r="DSF23" s="117"/>
      <c r="DSG23" s="117"/>
      <c r="DSH23" s="117"/>
      <c r="DSI23" s="117"/>
      <c r="DSJ23" s="117"/>
      <c r="DSK23" s="117"/>
      <c r="DSL23" s="117"/>
      <c r="DSM23" s="117"/>
      <c r="DSN23" s="117"/>
      <c r="DSO23" s="117"/>
      <c r="DSP23" s="117"/>
      <c r="DSQ23" s="117"/>
      <c r="DSR23" s="117"/>
      <c r="DSS23" s="117"/>
      <c r="DST23" s="117"/>
      <c r="DSU23" s="117"/>
      <c r="DSV23" s="117"/>
      <c r="DSW23" s="117"/>
      <c r="DSX23" s="117"/>
      <c r="DSY23" s="117"/>
      <c r="DSZ23" s="117"/>
      <c r="DTA23" s="117"/>
      <c r="DTB23" s="117"/>
      <c r="DTC23" s="117"/>
      <c r="DTD23" s="117"/>
      <c r="DTE23" s="117"/>
      <c r="DTF23" s="117"/>
      <c r="DTG23" s="117"/>
      <c r="DTH23" s="117"/>
      <c r="DTI23" s="117"/>
      <c r="DTJ23" s="117"/>
      <c r="DTK23" s="117"/>
      <c r="DTL23" s="117"/>
      <c r="DTM23" s="117"/>
      <c r="DTN23" s="117"/>
      <c r="DTO23" s="117"/>
      <c r="DTP23" s="117"/>
      <c r="DTQ23" s="117"/>
      <c r="DTR23" s="117"/>
      <c r="DTS23" s="117"/>
      <c r="DTT23" s="117"/>
      <c r="DTU23" s="117"/>
      <c r="DTV23" s="117"/>
      <c r="DTW23" s="117"/>
      <c r="DTX23" s="117"/>
      <c r="DTY23" s="117"/>
      <c r="DTZ23" s="117"/>
      <c r="DUA23" s="117"/>
      <c r="DUB23" s="117"/>
      <c r="DUC23" s="117"/>
      <c r="DUD23" s="117"/>
      <c r="DUE23" s="117"/>
      <c r="DUF23" s="117"/>
      <c r="DUG23" s="117"/>
      <c r="DUH23" s="117"/>
      <c r="DUI23" s="117"/>
      <c r="DUJ23" s="117"/>
      <c r="DUK23" s="117"/>
      <c r="DUL23" s="117"/>
      <c r="DUM23" s="117"/>
      <c r="DUN23" s="117"/>
      <c r="DUO23" s="117"/>
      <c r="DUP23" s="117"/>
      <c r="DUQ23" s="117"/>
      <c r="DUR23" s="117"/>
      <c r="DUS23" s="117"/>
      <c r="DUT23" s="117"/>
      <c r="DUU23" s="117"/>
      <c r="DUV23" s="117"/>
      <c r="DUW23" s="117"/>
      <c r="DUX23" s="117"/>
      <c r="DUY23" s="117"/>
      <c r="DUZ23" s="117"/>
      <c r="DVA23" s="117"/>
      <c r="DVB23" s="117"/>
      <c r="DVC23" s="117"/>
      <c r="DVD23" s="117"/>
      <c r="DVE23" s="117"/>
      <c r="DVF23" s="117"/>
      <c r="DVG23" s="117"/>
      <c r="DVH23" s="117"/>
      <c r="DVI23" s="117"/>
      <c r="DVJ23" s="117"/>
      <c r="DVK23" s="117"/>
      <c r="DVL23" s="117"/>
      <c r="DVM23" s="117"/>
      <c r="DVN23" s="117"/>
      <c r="DVO23" s="117"/>
      <c r="DVP23" s="117"/>
      <c r="DVQ23" s="117"/>
      <c r="DVR23" s="117"/>
      <c r="DVS23" s="117"/>
      <c r="DVT23" s="117"/>
      <c r="DVU23" s="117"/>
      <c r="DVV23" s="117"/>
      <c r="DVW23" s="117"/>
      <c r="DVX23" s="117"/>
      <c r="DVY23" s="117"/>
      <c r="DVZ23" s="117"/>
      <c r="DWA23" s="117"/>
      <c r="DWB23" s="117"/>
      <c r="DWC23" s="117"/>
      <c r="DWD23" s="117"/>
      <c r="DWE23" s="117"/>
      <c r="DWF23" s="117"/>
      <c r="DWG23" s="117"/>
      <c r="DWH23" s="117"/>
      <c r="DWI23" s="117"/>
      <c r="DWJ23" s="117"/>
      <c r="DWK23" s="117"/>
      <c r="DWL23" s="117"/>
      <c r="DWM23" s="117"/>
      <c r="DWN23" s="117"/>
      <c r="DWO23" s="117"/>
      <c r="DWP23" s="117"/>
      <c r="DWQ23" s="117"/>
      <c r="DWR23" s="117"/>
      <c r="DWS23" s="117"/>
      <c r="DWT23" s="117"/>
      <c r="DWU23" s="117"/>
      <c r="DWV23" s="117"/>
      <c r="DWW23" s="117"/>
      <c r="DWX23" s="117"/>
      <c r="DWY23" s="117"/>
      <c r="DWZ23" s="117"/>
      <c r="DXA23" s="117"/>
      <c r="DXB23" s="117"/>
      <c r="DXC23" s="117"/>
      <c r="DXD23" s="117"/>
      <c r="DXE23" s="117"/>
      <c r="DXF23" s="117"/>
      <c r="DXG23" s="117"/>
      <c r="DXH23" s="117"/>
      <c r="DXI23" s="117"/>
      <c r="DXJ23" s="117"/>
      <c r="DXK23" s="117"/>
      <c r="DXL23" s="117"/>
      <c r="DXM23" s="117"/>
      <c r="DXN23" s="117"/>
      <c r="DXO23" s="117"/>
      <c r="DXP23" s="117"/>
      <c r="DXQ23" s="117"/>
      <c r="DXR23" s="117"/>
      <c r="DXS23" s="117"/>
      <c r="DXT23" s="117"/>
      <c r="DXU23" s="117"/>
      <c r="DXV23" s="117"/>
      <c r="DXW23" s="117"/>
      <c r="DXX23" s="117"/>
      <c r="DXY23" s="117"/>
      <c r="DXZ23" s="117"/>
      <c r="DYA23" s="117"/>
      <c r="DYB23" s="117"/>
      <c r="DYC23" s="117"/>
      <c r="DYD23" s="117"/>
      <c r="DYE23" s="117"/>
      <c r="DYF23" s="117"/>
      <c r="DYG23" s="117"/>
      <c r="DYH23" s="117"/>
      <c r="DYI23" s="117"/>
      <c r="DYJ23" s="117"/>
      <c r="DYK23" s="117"/>
      <c r="DYL23" s="117"/>
      <c r="DYM23" s="117"/>
      <c r="DYN23" s="117"/>
      <c r="DYO23" s="117"/>
      <c r="DYP23" s="117"/>
      <c r="DYQ23" s="117"/>
      <c r="DYR23" s="117"/>
      <c r="DYS23" s="117"/>
      <c r="DYT23" s="117"/>
      <c r="DYU23" s="117"/>
      <c r="DYV23" s="117"/>
      <c r="DYW23" s="117"/>
      <c r="DYX23" s="117"/>
      <c r="DYY23" s="117"/>
      <c r="DYZ23" s="117"/>
      <c r="DZA23" s="117"/>
      <c r="DZB23" s="117"/>
      <c r="DZC23" s="117"/>
      <c r="DZD23" s="117"/>
      <c r="DZE23" s="117"/>
      <c r="DZF23" s="117"/>
      <c r="DZG23" s="117"/>
      <c r="DZH23" s="117"/>
      <c r="DZI23" s="117"/>
      <c r="DZJ23" s="117"/>
      <c r="DZK23" s="117"/>
      <c r="DZL23" s="117"/>
      <c r="DZM23" s="117"/>
      <c r="DZN23" s="117"/>
      <c r="DZO23" s="117"/>
      <c r="DZP23" s="117"/>
      <c r="DZQ23" s="117"/>
      <c r="DZR23" s="117"/>
      <c r="DZS23" s="117"/>
      <c r="DZT23" s="117"/>
      <c r="DZU23" s="117"/>
      <c r="DZV23" s="117"/>
      <c r="DZW23" s="117"/>
      <c r="DZX23" s="117"/>
      <c r="DZY23" s="117"/>
      <c r="DZZ23" s="117"/>
      <c r="EAA23" s="117"/>
      <c r="EAB23" s="117"/>
      <c r="EAC23" s="117"/>
      <c r="EAD23" s="117"/>
      <c r="EAE23" s="117"/>
      <c r="EAF23" s="117"/>
      <c r="EAG23" s="117"/>
      <c r="EAH23" s="117"/>
      <c r="EAI23" s="117"/>
      <c r="EAJ23" s="117"/>
      <c r="EAK23" s="117"/>
      <c r="EAL23" s="117"/>
      <c r="EAM23" s="117"/>
      <c r="EAN23" s="117"/>
      <c r="EAO23" s="117"/>
      <c r="EAP23" s="117"/>
      <c r="EAQ23" s="117"/>
      <c r="EAR23" s="117"/>
      <c r="EAS23" s="117"/>
      <c r="EAT23" s="117"/>
      <c r="EAU23" s="117"/>
      <c r="EAV23" s="117"/>
      <c r="EAW23" s="117"/>
      <c r="EAX23" s="117"/>
      <c r="EAY23" s="117"/>
      <c r="EAZ23" s="117"/>
      <c r="EBA23" s="117"/>
      <c r="EBB23" s="117"/>
      <c r="EBC23" s="117"/>
      <c r="EBD23" s="117"/>
      <c r="EBE23" s="117"/>
      <c r="EBF23" s="117"/>
      <c r="EBG23" s="117"/>
      <c r="EBH23" s="117"/>
      <c r="EBI23" s="117"/>
      <c r="EBJ23" s="117"/>
      <c r="EBK23" s="117"/>
      <c r="EBL23" s="117"/>
      <c r="EBM23" s="117"/>
      <c r="EBN23" s="117"/>
      <c r="EBO23" s="117"/>
      <c r="EBP23" s="117"/>
      <c r="EBQ23" s="117"/>
      <c r="EBR23" s="117"/>
      <c r="EBS23" s="117"/>
      <c r="EBT23" s="117"/>
      <c r="EBU23" s="117"/>
      <c r="EBV23" s="117"/>
      <c r="EBW23" s="117"/>
      <c r="EBX23" s="117"/>
      <c r="EBY23" s="117"/>
      <c r="EBZ23" s="117"/>
      <c r="ECA23" s="117"/>
      <c r="ECB23" s="117"/>
      <c r="ECC23" s="117"/>
      <c r="ECD23" s="117"/>
      <c r="ECE23" s="117"/>
      <c r="ECF23" s="117"/>
      <c r="ECG23" s="117"/>
      <c r="ECH23" s="117"/>
      <c r="ECI23" s="117"/>
      <c r="ECJ23" s="117"/>
      <c r="ECK23" s="117"/>
      <c r="ECL23" s="117"/>
      <c r="ECM23" s="117"/>
      <c r="ECN23" s="117"/>
      <c r="ECO23" s="117"/>
      <c r="ECP23" s="117"/>
      <c r="ECQ23" s="117"/>
      <c r="ECR23" s="117"/>
      <c r="ECS23" s="117"/>
      <c r="ECT23" s="117"/>
      <c r="ECU23" s="117"/>
      <c r="ECV23" s="117"/>
      <c r="ECW23" s="117"/>
      <c r="ECX23" s="117"/>
      <c r="ECY23" s="117"/>
      <c r="ECZ23" s="117"/>
      <c r="EDA23" s="117"/>
      <c r="EDB23" s="117"/>
      <c r="EDC23" s="117"/>
      <c r="EDD23" s="117"/>
      <c r="EDE23" s="117"/>
      <c r="EDF23" s="117"/>
      <c r="EDG23" s="117"/>
      <c r="EDH23" s="117"/>
      <c r="EDI23" s="117"/>
      <c r="EDJ23" s="117"/>
      <c r="EDK23" s="117"/>
      <c r="EDL23" s="117"/>
      <c r="EDM23" s="117"/>
      <c r="EDN23" s="117"/>
      <c r="EDO23" s="117"/>
      <c r="EDP23" s="117"/>
      <c r="EDQ23" s="117"/>
      <c r="EDR23" s="117"/>
      <c r="EDS23" s="117"/>
      <c r="EDT23" s="117"/>
      <c r="EDU23" s="117"/>
      <c r="EDV23" s="117"/>
      <c r="EDW23" s="117"/>
      <c r="EDX23" s="117"/>
      <c r="EDY23" s="117"/>
      <c r="EDZ23" s="117"/>
      <c r="EEA23" s="117"/>
      <c r="EEB23" s="117"/>
      <c r="EEC23" s="117"/>
      <c r="EED23" s="117"/>
      <c r="EEE23" s="117"/>
      <c r="EEF23" s="117"/>
      <c r="EEG23" s="117"/>
      <c r="EEH23" s="117"/>
      <c r="EEI23" s="117"/>
      <c r="EEJ23" s="117"/>
      <c r="EEK23" s="117"/>
      <c r="EEL23" s="117"/>
      <c r="EEM23" s="117"/>
      <c r="EEN23" s="117"/>
      <c r="EEO23" s="117"/>
      <c r="EEP23" s="117"/>
      <c r="EEQ23" s="117"/>
      <c r="EER23" s="117"/>
      <c r="EES23" s="117"/>
      <c r="EET23" s="117"/>
      <c r="EEU23" s="117"/>
      <c r="EEV23" s="117"/>
      <c r="EEW23" s="117"/>
      <c r="EEX23" s="117"/>
      <c r="EEY23" s="117"/>
      <c r="EEZ23" s="117"/>
      <c r="EFA23" s="117"/>
      <c r="EFB23" s="117"/>
      <c r="EFC23" s="117"/>
      <c r="EFD23" s="117"/>
      <c r="EFE23" s="117"/>
      <c r="EFF23" s="117"/>
      <c r="EFG23" s="117"/>
      <c r="EFH23" s="117"/>
      <c r="EFI23" s="117"/>
      <c r="EFJ23" s="117"/>
      <c r="EFK23" s="117"/>
      <c r="EFL23" s="117"/>
      <c r="EFM23" s="117"/>
      <c r="EFN23" s="117"/>
      <c r="EFO23" s="117"/>
      <c r="EFP23" s="117"/>
      <c r="EFQ23" s="117"/>
      <c r="EFR23" s="117"/>
      <c r="EFS23" s="117"/>
      <c r="EFT23" s="117"/>
      <c r="EFU23" s="117"/>
      <c r="EFV23" s="117"/>
      <c r="EFW23" s="117"/>
      <c r="EFX23" s="117"/>
      <c r="EFY23" s="117"/>
      <c r="EFZ23" s="117"/>
      <c r="EGA23" s="117"/>
      <c r="EGB23" s="117"/>
      <c r="EGC23" s="117"/>
      <c r="EGD23" s="117"/>
      <c r="EGE23" s="117"/>
      <c r="EGF23" s="117"/>
      <c r="EGG23" s="117"/>
      <c r="EGH23" s="117"/>
      <c r="EGI23" s="117"/>
      <c r="EGJ23" s="117"/>
      <c r="EGK23" s="117"/>
      <c r="EGL23" s="117"/>
      <c r="EGM23" s="117"/>
      <c r="EGN23" s="117"/>
      <c r="EGO23" s="117"/>
      <c r="EGP23" s="117"/>
      <c r="EGQ23" s="117"/>
      <c r="EGR23" s="117"/>
      <c r="EGS23" s="117"/>
      <c r="EGT23" s="117"/>
      <c r="EGU23" s="117"/>
      <c r="EGV23" s="117"/>
      <c r="EGW23" s="117"/>
      <c r="EGX23" s="117"/>
      <c r="EGY23" s="117"/>
      <c r="EGZ23" s="117"/>
      <c r="EHA23" s="117"/>
      <c r="EHB23" s="117"/>
      <c r="EHC23" s="117"/>
      <c r="EHD23" s="117"/>
      <c r="EHE23" s="117"/>
      <c r="EHF23" s="117"/>
      <c r="EHG23" s="117"/>
      <c r="EHH23" s="117"/>
      <c r="EHI23" s="117"/>
      <c r="EHJ23" s="117"/>
      <c r="EHK23" s="117"/>
      <c r="EHL23" s="117"/>
      <c r="EHM23" s="117"/>
      <c r="EHN23" s="117"/>
      <c r="EHO23" s="117"/>
      <c r="EHP23" s="117"/>
      <c r="EHQ23" s="117"/>
      <c r="EHR23" s="117"/>
      <c r="EHS23" s="117"/>
      <c r="EHT23" s="117"/>
      <c r="EHU23" s="117"/>
      <c r="EHV23" s="117"/>
      <c r="EHW23" s="117"/>
      <c r="EHX23" s="117"/>
      <c r="EHY23" s="117"/>
      <c r="EHZ23" s="117"/>
      <c r="EIA23" s="117"/>
      <c r="EIB23" s="117"/>
      <c r="EIC23" s="117"/>
      <c r="EID23" s="117"/>
      <c r="EIE23" s="117"/>
      <c r="EIF23" s="117"/>
      <c r="EIG23" s="117"/>
      <c r="EIH23" s="117"/>
      <c r="EII23" s="117"/>
      <c r="EIJ23" s="117"/>
      <c r="EIK23" s="117"/>
      <c r="EIL23" s="117"/>
      <c r="EIM23" s="117"/>
      <c r="EIN23" s="117"/>
      <c r="EIO23" s="117"/>
      <c r="EIP23" s="117"/>
      <c r="EIQ23" s="117"/>
      <c r="EIR23" s="117"/>
      <c r="EIS23" s="117"/>
      <c r="EIT23" s="117"/>
      <c r="EIU23" s="117"/>
      <c r="EIV23" s="117"/>
      <c r="EIW23" s="117"/>
      <c r="EIX23" s="117"/>
      <c r="EIY23" s="117"/>
      <c r="EIZ23" s="117"/>
      <c r="EJA23" s="117"/>
      <c r="EJB23" s="117"/>
      <c r="EJC23" s="117"/>
      <c r="EJD23" s="117"/>
      <c r="EJE23" s="117"/>
      <c r="EJF23" s="117"/>
      <c r="EJG23" s="117"/>
      <c r="EJH23" s="117"/>
      <c r="EJI23" s="117"/>
      <c r="EJJ23" s="117"/>
      <c r="EJK23" s="117"/>
      <c r="EJL23" s="117"/>
      <c r="EJM23" s="117"/>
      <c r="EJN23" s="117"/>
      <c r="EJO23" s="117"/>
      <c r="EJP23" s="117"/>
      <c r="EJQ23" s="117"/>
      <c r="EJR23" s="117"/>
      <c r="EJS23" s="117"/>
      <c r="EJT23" s="117"/>
      <c r="EJU23" s="117"/>
      <c r="EJV23" s="117"/>
      <c r="EJW23" s="117"/>
      <c r="EJX23" s="117"/>
      <c r="EJY23" s="117"/>
      <c r="EJZ23" s="117"/>
      <c r="EKA23" s="117"/>
      <c r="EKB23" s="117"/>
      <c r="EKC23" s="117"/>
      <c r="EKD23" s="117"/>
      <c r="EKE23" s="117"/>
      <c r="EKF23" s="117"/>
      <c r="EKG23" s="117"/>
      <c r="EKH23" s="117"/>
      <c r="EKI23" s="117"/>
      <c r="EKJ23" s="117"/>
      <c r="EKK23" s="117"/>
      <c r="EKL23" s="117"/>
      <c r="EKM23" s="117"/>
      <c r="EKN23" s="117"/>
      <c r="EKO23" s="117"/>
      <c r="EKP23" s="117"/>
      <c r="EKQ23" s="117"/>
      <c r="EKR23" s="117"/>
      <c r="EKS23" s="117"/>
      <c r="EKT23" s="117"/>
      <c r="EKU23" s="117"/>
      <c r="EKV23" s="117"/>
      <c r="EKW23" s="117"/>
      <c r="EKX23" s="117"/>
      <c r="EKY23" s="117"/>
      <c r="EKZ23" s="117"/>
      <c r="ELA23" s="117"/>
      <c r="ELB23" s="117"/>
      <c r="ELC23" s="117"/>
      <c r="ELD23" s="117"/>
      <c r="ELE23" s="117"/>
      <c r="ELF23" s="117"/>
      <c r="ELG23" s="117"/>
      <c r="ELH23" s="117"/>
      <c r="ELI23" s="117"/>
      <c r="ELJ23" s="117"/>
      <c r="ELK23" s="117"/>
      <c r="ELL23" s="117"/>
      <c r="ELM23" s="117"/>
      <c r="ELN23" s="117"/>
      <c r="ELO23" s="117"/>
      <c r="ELP23" s="117"/>
      <c r="ELQ23" s="117"/>
      <c r="ELR23" s="117"/>
      <c r="ELS23" s="117"/>
      <c r="ELT23" s="117"/>
      <c r="ELU23" s="117"/>
      <c r="ELV23" s="117"/>
      <c r="ELW23" s="117"/>
      <c r="ELX23" s="117"/>
      <c r="ELY23" s="117"/>
      <c r="ELZ23" s="117"/>
      <c r="EMA23" s="117"/>
      <c r="EMB23" s="117"/>
      <c r="EMC23" s="117"/>
      <c r="EMD23" s="117"/>
      <c r="EME23" s="117"/>
      <c r="EMF23" s="117"/>
      <c r="EMG23" s="117"/>
      <c r="EMH23" s="117"/>
      <c r="EMI23" s="117"/>
      <c r="EMJ23" s="117"/>
      <c r="EMK23" s="117"/>
      <c r="EML23" s="117"/>
      <c r="EMM23" s="117"/>
      <c r="EMN23" s="117"/>
      <c r="EMO23" s="117"/>
      <c r="EMP23" s="117"/>
      <c r="EMQ23" s="117"/>
      <c r="EMR23" s="117"/>
      <c r="EMS23" s="117"/>
      <c r="EMT23" s="117"/>
      <c r="EMU23" s="117"/>
      <c r="EMV23" s="117"/>
      <c r="EMW23" s="117"/>
      <c r="EMX23" s="117"/>
      <c r="EMY23" s="117"/>
      <c r="EMZ23" s="117"/>
      <c r="ENA23" s="117"/>
      <c r="ENB23" s="117"/>
      <c r="ENC23" s="117"/>
      <c r="END23" s="117"/>
      <c r="ENE23" s="117"/>
      <c r="ENF23" s="117"/>
      <c r="ENG23" s="117"/>
      <c r="ENH23" s="117"/>
      <c r="ENI23" s="117"/>
      <c r="ENJ23" s="117"/>
      <c r="ENK23" s="117"/>
      <c r="ENL23" s="117"/>
      <c r="ENM23" s="117"/>
      <c r="ENN23" s="117"/>
      <c r="ENO23" s="117"/>
      <c r="ENP23" s="117"/>
      <c r="ENQ23" s="117"/>
      <c r="ENR23" s="117"/>
      <c r="ENS23" s="117"/>
      <c r="ENT23" s="117"/>
      <c r="ENU23" s="117"/>
      <c r="ENV23" s="117"/>
      <c r="ENW23" s="117"/>
      <c r="ENX23" s="117"/>
      <c r="ENY23" s="117"/>
      <c r="ENZ23" s="117"/>
      <c r="EOA23" s="117"/>
      <c r="EOB23" s="117"/>
      <c r="EOC23" s="117"/>
      <c r="EOD23" s="117"/>
      <c r="EOE23" s="117"/>
      <c r="EOF23" s="117"/>
      <c r="EOG23" s="117"/>
      <c r="EOH23" s="117"/>
      <c r="EOI23" s="117"/>
      <c r="EOJ23" s="117"/>
      <c r="EOK23" s="117"/>
      <c r="EOL23" s="117"/>
      <c r="EOM23" s="117"/>
      <c r="EON23" s="117"/>
      <c r="EOO23" s="117"/>
      <c r="EOP23" s="117"/>
      <c r="EOQ23" s="117"/>
      <c r="EOR23" s="117"/>
      <c r="EOS23" s="117"/>
      <c r="EOT23" s="117"/>
      <c r="EOU23" s="117"/>
      <c r="EOV23" s="117"/>
      <c r="EOW23" s="117"/>
      <c r="EOX23" s="117"/>
      <c r="EOY23" s="117"/>
      <c r="EOZ23" s="117"/>
      <c r="EPA23" s="117"/>
      <c r="EPB23" s="117"/>
      <c r="EPC23" s="117"/>
      <c r="EPD23" s="117"/>
      <c r="EPE23" s="117"/>
      <c r="EPF23" s="117"/>
      <c r="EPG23" s="117"/>
      <c r="EPH23" s="117"/>
      <c r="EPI23" s="117"/>
      <c r="EPJ23" s="117"/>
      <c r="EPK23" s="117"/>
      <c r="EPL23" s="117"/>
      <c r="EPM23" s="117"/>
      <c r="EPN23" s="117"/>
      <c r="EPO23" s="117"/>
      <c r="EPP23" s="117"/>
      <c r="EPQ23" s="117"/>
      <c r="EPR23" s="117"/>
      <c r="EPS23" s="117"/>
      <c r="EPT23" s="117"/>
      <c r="EPU23" s="117"/>
      <c r="EPV23" s="117"/>
      <c r="EPW23" s="117"/>
      <c r="EPX23" s="117"/>
      <c r="EPY23" s="117"/>
      <c r="EPZ23" s="117"/>
      <c r="EQA23" s="117"/>
      <c r="EQB23" s="117"/>
      <c r="EQC23" s="117"/>
      <c r="EQD23" s="117"/>
      <c r="EQE23" s="117"/>
      <c r="EQF23" s="117"/>
      <c r="EQG23" s="117"/>
      <c r="EQH23" s="117"/>
      <c r="EQI23" s="117"/>
      <c r="EQJ23" s="117"/>
      <c r="EQK23" s="117"/>
      <c r="EQL23" s="117"/>
      <c r="EQM23" s="117"/>
      <c r="EQN23" s="117"/>
      <c r="EQO23" s="117"/>
      <c r="EQP23" s="117"/>
      <c r="EQQ23" s="117"/>
      <c r="EQR23" s="117"/>
      <c r="EQS23" s="117"/>
      <c r="EQT23" s="117"/>
      <c r="EQU23" s="117"/>
      <c r="EQV23" s="117"/>
      <c r="EQW23" s="117"/>
      <c r="EQX23" s="117"/>
      <c r="EQY23" s="117"/>
      <c r="EQZ23" s="117"/>
      <c r="ERA23" s="117"/>
      <c r="ERB23" s="117"/>
      <c r="ERC23" s="117"/>
      <c r="ERD23" s="117"/>
      <c r="ERE23" s="117"/>
      <c r="ERF23" s="117"/>
      <c r="ERG23" s="117"/>
      <c r="ERH23" s="117"/>
      <c r="ERI23" s="117"/>
      <c r="ERJ23" s="117"/>
      <c r="ERK23" s="117"/>
      <c r="ERL23" s="117"/>
      <c r="ERM23" s="117"/>
      <c r="ERN23" s="117"/>
      <c r="ERO23" s="117"/>
      <c r="ERP23" s="117"/>
      <c r="ERQ23" s="117"/>
      <c r="ERR23" s="117"/>
      <c r="ERS23" s="117"/>
      <c r="ERT23" s="117"/>
      <c r="ERU23" s="117"/>
      <c r="ERV23" s="117"/>
      <c r="ERW23" s="117"/>
      <c r="ERX23" s="117"/>
      <c r="ERY23" s="117"/>
      <c r="ERZ23" s="117"/>
      <c r="ESA23" s="117"/>
      <c r="ESB23" s="117"/>
      <c r="ESC23" s="117"/>
      <c r="ESD23" s="117"/>
      <c r="ESE23" s="117"/>
      <c r="ESF23" s="117"/>
      <c r="ESG23" s="117"/>
      <c r="ESH23" s="117"/>
      <c r="ESI23" s="117"/>
      <c r="ESJ23" s="117"/>
      <c r="ESK23" s="117"/>
      <c r="ESL23" s="117"/>
      <c r="ESM23" s="117"/>
      <c r="ESN23" s="117"/>
      <c r="ESO23" s="117"/>
      <c r="ESP23" s="117"/>
      <c r="ESQ23" s="117"/>
      <c r="ESR23" s="117"/>
      <c r="ESS23" s="117"/>
      <c r="EST23" s="117"/>
      <c r="ESU23" s="117"/>
      <c r="ESV23" s="117"/>
      <c r="ESW23" s="117"/>
      <c r="ESX23" s="117"/>
      <c r="ESY23" s="117"/>
      <c r="ESZ23" s="117"/>
      <c r="ETA23" s="117"/>
      <c r="ETB23" s="117"/>
      <c r="ETC23" s="117"/>
      <c r="ETD23" s="117"/>
      <c r="ETE23" s="117"/>
      <c r="ETF23" s="117"/>
      <c r="ETG23" s="117"/>
      <c r="ETH23" s="117"/>
      <c r="ETI23" s="117"/>
      <c r="ETJ23" s="117"/>
      <c r="ETK23" s="117"/>
      <c r="ETL23" s="117"/>
      <c r="ETM23" s="117"/>
      <c r="ETN23" s="117"/>
      <c r="ETO23" s="117"/>
      <c r="ETP23" s="117"/>
      <c r="ETQ23" s="117"/>
      <c r="ETR23" s="117"/>
      <c r="ETS23" s="117"/>
      <c r="ETT23" s="117"/>
      <c r="ETU23" s="117"/>
      <c r="ETV23" s="117"/>
      <c r="ETW23" s="117"/>
      <c r="ETX23" s="117"/>
      <c r="ETY23" s="117"/>
      <c r="ETZ23" s="117"/>
      <c r="EUA23" s="117"/>
      <c r="EUB23" s="117"/>
      <c r="EUC23" s="117"/>
      <c r="EUD23" s="117"/>
      <c r="EUE23" s="117"/>
      <c r="EUF23" s="117"/>
      <c r="EUG23" s="117"/>
      <c r="EUH23" s="117"/>
      <c r="EUI23" s="117"/>
      <c r="EUJ23" s="117"/>
      <c r="EUK23" s="117"/>
      <c r="EUL23" s="117"/>
      <c r="EUM23" s="117"/>
      <c r="EUN23" s="117"/>
      <c r="EUO23" s="117"/>
      <c r="EUP23" s="117"/>
      <c r="EUQ23" s="117"/>
      <c r="EUR23" s="117"/>
      <c r="EUS23" s="117"/>
      <c r="EUT23" s="117"/>
      <c r="EUU23" s="117"/>
      <c r="EUV23" s="117"/>
      <c r="EUW23" s="117"/>
      <c r="EUX23" s="117"/>
      <c r="EUY23" s="117"/>
      <c r="EUZ23" s="117"/>
      <c r="EVA23" s="117"/>
      <c r="EVB23" s="117"/>
      <c r="EVC23" s="117"/>
      <c r="EVD23" s="117"/>
      <c r="EVE23" s="117"/>
      <c r="EVF23" s="117"/>
      <c r="EVG23" s="117"/>
      <c r="EVH23" s="117"/>
      <c r="EVI23" s="117"/>
      <c r="EVJ23" s="117"/>
      <c r="EVK23" s="117"/>
      <c r="EVL23" s="117"/>
      <c r="EVM23" s="117"/>
      <c r="EVN23" s="117"/>
      <c r="EVO23" s="117"/>
      <c r="EVP23" s="117"/>
      <c r="EVQ23" s="117"/>
      <c r="EVR23" s="117"/>
      <c r="EVS23" s="117"/>
      <c r="EVT23" s="117"/>
      <c r="EVU23" s="117"/>
      <c r="EVV23" s="117"/>
      <c r="EVW23" s="117"/>
      <c r="EVX23" s="117"/>
      <c r="EVY23" s="117"/>
      <c r="EVZ23" s="117"/>
      <c r="EWA23" s="117"/>
      <c r="EWB23" s="117"/>
      <c r="EWC23" s="117"/>
      <c r="EWD23" s="117"/>
      <c r="EWE23" s="117"/>
      <c r="EWF23" s="117"/>
      <c r="EWG23" s="117"/>
      <c r="EWH23" s="117"/>
      <c r="EWI23" s="117"/>
      <c r="EWJ23" s="117"/>
      <c r="EWK23" s="117"/>
      <c r="EWL23" s="117"/>
      <c r="EWM23" s="117"/>
      <c r="EWN23" s="117"/>
      <c r="EWO23" s="117"/>
      <c r="EWP23" s="117"/>
      <c r="EWQ23" s="117"/>
      <c r="EWR23" s="117"/>
      <c r="EWS23" s="117"/>
      <c r="EWT23" s="117"/>
      <c r="EWU23" s="117"/>
      <c r="EWV23" s="117"/>
      <c r="EWW23" s="117"/>
      <c r="EWX23" s="117"/>
      <c r="EWY23" s="117"/>
      <c r="EWZ23" s="117"/>
      <c r="EXA23" s="117"/>
      <c r="EXB23" s="117"/>
      <c r="EXC23" s="117"/>
      <c r="EXD23" s="117"/>
      <c r="EXE23" s="117"/>
      <c r="EXF23" s="117"/>
      <c r="EXG23" s="117"/>
      <c r="EXH23" s="117"/>
      <c r="EXI23" s="117"/>
      <c r="EXJ23" s="117"/>
      <c r="EXK23" s="117"/>
      <c r="EXL23" s="117"/>
      <c r="EXM23" s="117"/>
      <c r="EXN23" s="117"/>
      <c r="EXO23" s="117"/>
      <c r="EXP23" s="117"/>
      <c r="EXQ23" s="117"/>
      <c r="EXR23" s="117"/>
      <c r="EXS23" s="117"/>
      <c r="EXT23" s="117"/>
      <c r="EXU23" s="117"/>
      <c r="EXV23" s="117"/>
      <c r="EXW23" s="117"/>
      <c r="EXX23" s="117"/>
      <c r="EXY23" s="117"/>
      <c r="EXZ23" s="117"/>
      <c r="EYA23" s="117"/>
      <c r="EYB23" s="117"/>
      <c r="EYC23" s="117"/>
      <c r="EYD23" s="117"/>
      <c r="EYE23" s="117"/>
      <c r="EYF23" s="117"/>
      <c r="EYG23" s="117"/>
      <c r="EYH23" s="117"/>
      <c r="EYI23" s="117"/>
      <c r="EYJ23" s="117"/>
      <c r="EYK23" s="117"/>
      <c r="EYL23" s="117"/>
      <c r="EYM23" s="117"/>
      <c r="EYN23" s="117"/>
      <c r="EYO23" s="117"/>
      <c r="EYP23" s="117"/>
      <c r="EYQ23" s="117"/>
      <c r="EYR23" s="117"/>
      <c r="EYS23" s="117"/>
      <c r="EYT23" s="117"/>
      <c r="EYU23" s="117"/>
      <c r="EYV23" s="117"/>
      <c r="EYW23" s="117"/>
      <c r="EYX23" s="117"/>
      <c r="EYY23" s="117"/>
      <c r="EYZ23" s="117"/>
      <c r="EZA23" s="117"/>
      <c r="EZB23" s="117"/>
      <c r="EZC23" s="117"/>
      <c r="EZD23" s="117"/>
      <c r="EZE23" s="117"/>
      <c r="EZF23" s="117"/>
      <c r="EZG23" s="117"/>
      <c r="EZH23" s="117"/>
      <c r="EZI23" s="117"/>
      <c r="EZJ23" s="117"/>
      <c r="EZK23" s="117"/>
      <c r="EZL23" s="117"/>
      <c r="EZM23" s="117"/>
      <c r="EZN23" s="117"/>
      <c r="EZO23" s="117"/>
      <c r="EZP23" s="117"/>
      <c r="EZQ23" s="117"/>
      <c r="EZR23" s="117"/>
      <c r="EZS23" s="117"/>
      <c r="EZT23" s="117"/>
      <c r="EZU23" s="117"/>
      <c r="EZV23" s="117"/>
      <c r="EZW23" s="117"/>
      <c r="EZX23" s="117"/>
      <c r="EZY23" s="117"/>
      <c r="EZZ23" s="117"/>
      <c r="FAA23" s="117"/>
      <c r="FAB23" s="117"/>
      <c r="FAC23" s="117"/>
      <c r="FAD23" s="117"/>
      <c r="FAE23" s="117"/>
      <c r="FAF23" s="117"/>
      <c r="FAG23" s="117"/>
      <c r="FAH23" s="117"/>
      <c r="FAI23" s="117"/>
      <c r="FAJ23" s="117"/>
      <c r="FAK23" s="117"/>
      <c r="FAL23" s="117"/>
      <c r="FAM23" s="117"/>
      <c r="FAN23" s="117"/>
      <c r="FAO23" s="117"/>
      <c r="FAP23" s="117"/>
      <c r="FAQ23" s="117"/>
      <c r="FAR23" s="117"/>
      <c r="FAS23" s="117"/>
      <c r="FAT23" s="117"/>
      <c r="FAU23" s="117"/>
      <c r="FAV23" s="117"/>
      <c r="FAW23" s="117"/>
      <c r="FAX23" s="117"/>
      <c r="FAY23" s="117"/>
      <c r="FAZ23" s="117"/>
      <c r="FBA23" s="117"/>
      <c r="FBB23" s="117"/>
      <c r="FBC23" s="117"/>
      <c r="FBD23" s="117"/>
      <c r="FBE23" s="117"/>
      <c r="FBF23" s="117"/>
      <c r="FBG23" s="117"/>
      <c r="FBH23" s="117"/>
      <c r="FBI23" s="117"/>
      <c r="FBJ23" s="117"/>
      <c r="FBK23" s="117"/>
      <c r="FBL23" s="117"/>
      <c r="FBM23" s="117"/>
      <c r="FBN23" s="117"/>
      <c r="FBO23" s="117"/>
      <c r="FBP23" s="117"/>
      <c r="FBQ23" s="117"/>
      <c r="FBR23" s="117"/>
      <c r="FBS23" s="117"/>
      <c r="FBT23" s="117"/>
      <c r="FBU23" s="117"/>
      <c r="FBV23" s="117"/>
      <c r="FBW23" s="117"/>
      <c r="FBX23" s="117"/>
      <c r="FBY23" s="117"/>
      <c r="FBZ23" s="117"/>
      <c r="FCA23" s="117"/>
      <c r="FCB23" s="117"/>
      <c r="FCC23" s="117"/>
      <c r="FCD23" s="117"/>
      <c r="FCE23" s="117"/>
      <c r="FCF23" s="117"/>
      <c r="FCG23" s="117"/>
      <c r="FCH23" s="117"/>
      <c r="FCI23" s="117"/>
      <c r="FCJ23" s="117"/>
      <c r="FCK23" s="117"/>
      <c r="FCL23" s="117"/>
      <c r="FCM23" s="117"/>
      <c r="FCN23" s="117"/>
      <c r="FCO23" s="117"/>
      <c r="FCP23" s="117"/>
      <c r="FCQ23" s="117"/>
      <c r="FCR23" s="117"/>
      <c r="FCS23" s="117"/>
      <c r="FCT23" s="117"/>
      <c r="FCU23" s="117"/>
      <c r="FCV23" s="117"/>
      <c r="FCW23" s="117"/>
      <c r="FCX23" s="117"/>
      <c r="FCY23" s="117"/>
      <c r="FCZ23" s="117"/>
      <c r="FDA23" s="117"/>
      <c r="FDB23" s="117"/>
      <c r="FDC23" s="117"/>
      <c r="FDD23" s="117"/>
      <c r="FDE23" s="117"/>
      <c r="FDF23" s="117"/>
      <c r="FDG23" s="117"/>
      <c r="FDH23" s="117"/>
      <c r="FDI23" s="117"/>
      <c r="FDJ23" s="117"/>
      <c r="FDK23" s="117"/>
      <c r="FDL23" s="117"/>
      <c r="FDM23" s="117"/>
      <c r="FDN23" s="117"/>
      <c r="FDO23" s="117"/>
      <c r="FDP23" s="117"/>
      <c r="FDQ23" s="117"/>
      <c r="FDR23" s="117"/>
      <c r="FDS23" s="117"/>
      <c r="FDT23" s="117"/>
      <c r="FDU23" s="117"/>
      <c r="FDV23" s="117"/>
      <c r="FDW23" s="117"/>
      <c r="FDX23" s="117"/>
      <c r="FDY23" s="117"/>
      <c r="FDZ23" s="117"/>
      <c r="FEA23" s="117"/>
      <c r="FEB23" s="117"/>
      <c r="FEC23" s="117"/>
      <c r="FED23" s="117"/>
      <c r="FEE23" s="117"/>
      <c r="FEF23" s="117"/>
      <c r="FEG23" s="117"/>
      <c r="FEH23" s="117"/>
      <c r="FEI23" s="117"/>
      <c r="FEJ23" s="117"/>
      <c r="FEK23" s="117"/>
      <c r="FEL23" s="117"/>
      <c r="FEM23" s="117"/>
      <c r="FEN23" s="117"/>
      <c r="FEO23" s="117"/>
      <c r="FEP23" s="117"/>
      <c r="FEQ23" s="117"/>
      <c r="FER23" s="117"/>
      <c r="FES23" s="117"/>
      <c r="FET23" s="117"/>
      <c r="FEU23" s="117"/>
      <c r="FEV23" s="117"/>
      <c r="FEW23" s="117"/>
      <c r="FEX23" s="117"/>
      <c r="FEY23" s="117"/>
      <c r="FEZ23" s="117"/>
      <c r="FFA23" s="117"/>
      <c r="FFB23" s="117"/>
      <c r="FFC23" s="117"/>
      <c r="FFD23" s="117"/>
      <c r="FFE23" s="117"/>
      <c r="FFF23" s="117"/>
      <c r="FFG23" s="117"/>
      <c r="FFH23" s="117"/>
      <c r="FFI23" s="117"/>
      <c r="FFJ23" s="117"/>
      <c r="FFK23" s="117"/>
      <c r="FFL23" s="117"/>
      <c r="FFM23" s="117"/>
      <c r="FFN23" s="117"/>
      <c r="FFO23" s="117"/>
      <c r="FFP23" s="117"/>
      <c r="FFQ23" s="117"/>
      <c r="FFR23" s="117"/>
      <c r="FFS23" s="117"/>
      <c r="FFT23" s="117"/>
      <c r="FFU23" s="117"/>
      <c r="FFV23" s="117"/>
      <c r="FFW23" s="117"/>
      <c r="FFX23" s="117"/>
      <c r="FFY23" s="117"/>
      <c r="FFZ23" s="117"/>
      <c r="FGA23" s="117"/>
      <c r="FGB23" s="117"/>
      <c r="FGC23" s="117"/>
      <c r="FGD23" s="117"/>
      <c r="FGE23" s="117"/>
      <c r="FGF23" s="117"/>
      <c r="FGG23" s="117"/>
      <c r="FGH23" s="117"/>
      <c r="FGI23" s="117"/>
      <c r="FGJ23" s="117"/>
      <c r="FGK23" s="117"/>
      <c r="FGL23" s="117"/>
      <c r="FGM23" s="117"/>
      <c r="FGN23" s="117"/>
      <c r="FGO23" s="117"/>
      <c r="FGP23" s="117"/>
      <c r="FGQ23" s="117"/>
      <c r="FGR23" s="117"/>
      <c r="FGS23" s="117"/>
      <c r="FGT23" s="117"/>
      <c r="FGU23" s="117"/>
      <c r="FGV23" s="117"/>
      <c r="FGW23" s="117"/>
      <c r="FGX23" s="117"/>
      <c r="FGY23" s="117"/>
      <c r="FGZ23" s="117"/>
      <c r="FHA23" s="117"/>
      <c r="FHB23" s="117"/>
      <c r="FHC23" s="117"/>
      <c r="FHD23" s="117"/>
      <c r="FHE23" s="117"/>
      <c r="FHF23" s="117"/>
      <c r="FHG23" s="117"/>
      <c r="FHH23" s="117"/>
      <c r="FHI23" s="117"/>
      <c r="FHJ23" s="117"/>
      <c r="FHK23" s="117"/>
      <c r="FHL23" s="117"/>
      <c r="FHM23" s="117"/>
      <c r="FHN23" s="117"/>
      <c r="FHO23" s="117"/>
      <c r="FHP23" s="117"/>
      <c r="FHQ23" s="117"/>
      <c r="FHR23" s="117"/>
      <c r="FHS23" s="117"/>
      <c r="FHT23" s="117"/>
      <c r="FHU23" s="117"/>
      <c r="FHV23" s="117"/>
      <c r="FHW23" s="117"/>
      <c r="FHX23" s="117"/>
      <c r="FHY23" s="117"/>
      <c r="FHZ23" s="117"/>
      <c r="FIA23" s="117"/>
      <c r="FIB23" s="117"/>
      <c r="FIC23" s="117"/>
      <c r="FID23" s="117"/>
      <c r="FIE23" s="117"/>
      <c r="FIF23" s="117"/>
      <c r="FIG23" s="117"/>
      <c r="FIH23" s="117"/>
      <c r="FII23" s="117"/>
      <c r="FIJ23" s="117"/>
      <c r="FIK23" s="117"/>
      <c r="FIL23" s="117"/>
      <c r="FIM23" s="117"/>
      <c r="FIN23" s="117"/>
      <c r="FIO23" s="117"/>
      <c r="FIP23" s="117"/>
      <c r="FIQ23" s="117"/>
      <c r="FIR23" s="117"/>
      <c r="FIS23" s="117"/>
      <c r="FIT23" s="117"/>
      <c r="FIU23" s="117"/>
      <c r="FIV23" s="117"/>
      <c r="FIW23" s="117"/>
      <c r="FIX23" s="117"/>
      <c r="FIY23" s="117"/>
      <c r="FIZ23" s="117"/>
      <c r="FJA23" s="117"/>
      <c r="FJB23" s="117"/>
      <c r="FJC23" s="117"/>
      <c r="FJD23" s="117"/>
      <c r="FJE23" s="117"/>
      <c r="FJF23" s="117"/>
      <c r="FJG23" s="117"/>
      <c r="FJH23" s="117"/>
      <c r="FJI23" s="117"/>
      <c r="FJJ23" s="117"/>
      <c r="FJK23" s="117"/>
      <c r="FJL23" s="117"/>
      <c r="FJM23" s="117"/>
      <c r="FJN23" s="117"/>
      <c r="FJO23" s="117"/>
      <c r="FJP23" s="117"/>
      <c r="FJQ23" s="117"/>
      <c r="FJR23" s="117"/>
      <c r="FJS23" s="117"/>
      <c r="FJT23" s="117"/>
      <c r="FJU23" s="117"/>
      <c r="FJV23" s="117"/>
      <c r="FJW23" s="117"/>
      <c r="FJX23" s="117"/>
      <c r="FJY23" s="117"/>
      <c r="FJZ23" s="117"/>
      <c r="FKA23" s="117"/>
      <c r="FKB23" s="117"/>
      <c r="FKC23" s="117"/>
      <c r="FKD23" s="117"/>
      <c r="FKE23" s="117"/>
      <c r="FKF23" s="117"/>
      <c r="FKG23" s="117"/>
      <c r="FKH23" s="117"/>
      <c r="FKI23" s="117"/>
      <c r="FKJ23" s="117"/>
      <c r="FKK23" s="117"/>
      <c r="FKL23" s="117"/>
      <c r="FKM23" s="117"/>
      <c r="FKN23" s="117"/>
      <c r="FKO23" s="117"/>
      <c r="FKP23" s="117"/>
      <c r="FKQ23" s="117"/>
      <c r="FKR23" s="117"/>
      <c r="FKS23" s="117"/>
      <c r="FKT23" s="117"/>
      <c r="FKU23" s="117"/>
      <c r="FKV23" s="117"/>
      <c r="FKW23" s="117"/>
      <c r="FKX23" s="117"/>
      <c r="FKY23" s="117"/>
      <c r="FKZ23" s="117"/>
      <c r="FLA23" s="117"/>
      <c r="FLB23" s="117"/>
      <c r="FLC23" s="117"/>
      <c r="FLD23" s="117"/>
      <c r="FLE23" s="117"/>
      <c r="FLF23" s="117"/>
      <c r="FLG23" s="117"/>
      <c r="FLH23" s="117"/>
      <c r="FLI23" s="117"/>
      <c r="FLJ23" s="117"/>
      <c r="FLK23" s="117"/>
      <c r="FLL23" s="117"/>
      <c r="FLM23" s="117"/>
      <c r="FLN23" s="117"/>
      <c r="FLO23" s="117"/>
      <c r="FLP23" s="117"/>
      <c r="FLQ23" s="117"/>
      <c r="FLR23" s="117"/>
      <c r="FLS23" s="117"/>
      <c r="FLT23" s="117"/>
      <c r="FLU23" s="117"/>
      <c r="FLV23" s="117"/>
      <c r="FLW23" s="117"/>
      <c r="FLX23" s="117"/>
      <c r="FLY23" s="117"/>
      <c r="FLZ23" s="117"/>
      <c r="FMA23" s="117"/>
      <c r="FMB23" s="117"/>
      <c r="FMC23" s="117"/>
      <c r="FMD23" s="117"/>
      <c r="FME23" s="117"/>
      <c r="FMF23" s="117"/>
      <c r="FMG23" s="117"/>
      <c r="FMH23" s="117"/>
      <c r="FMI23" s="117"/>
      <c r="FMJ23" s="117"/>
      <c r="FMK23" s="117"/>
      <c r="FML23" s="117"/>
      <c r="FMM23" s="117"/>
      <c r="FMN23" s="117"/>
      <c r="FMO23" s="117"/>
      <c r="FMP23" s="117"/>
      <c r="FMQ23" s="117"/>
      <c r="FMR23" s="117"/>
      <c r="FMS23" s="117"/>
      <c r="FMT23" s="117"/>
      <c r="FMU23" s="117"/>
      <c r="FMV23" s="117"/>
      <c r="FMW23" s="117"/>
      <c r="FMX23" s="117"/>
      <c r="FMY23" s="117"/>
      <c r="FMZ23" s="117"/>
      <c r="FNA23" s="117"/>
      <c r="FNB23" s="117"/>
      <c r="FNC23" s="117"/>
      <c r="FND23" s="117"/>
      <c r="FNE23" s="117"/>
      <c r="FNF23" s="117"/>
      <c r="FNG23" s="117"/>
      <c r="FNH23" s="117"/>
      <c r="FNI23" s="117"/>
      <c r="FNJ23" s="117"/>
      <c r="FNK23" s="117"/>
      <c r="FNL23" s="117"/>
      <c r="FNM23" s="117"/>
      <c r="FNN23" s="117"/>
      <c r="FNO23" s="117"/>
      <c r="FNP23" s="117"/>
      <c r="FNQ23" s="117"/>
      <c r="FNR23" s="117"/>
      <c r="FNS23" s="117"/>
      <c r="FNT23" s="117"/>
      <c r="FNU23" s="117"/>
      <c r="FNV23" s="117"/>
      <c r="FNW23" s="117"/>
      <c r="FNX23" s="117"/>
      <c r="FNY23" s="117"/>
      <c r="FNZ23" s="117"/>
      <c r="FOA23" s="117"/>
      <c r="FOB23" s="117"/>
      <c r="FOC23" s="117"/>
      <c r="FOD23" s="117"/>
      <c r="FOE23" s="117"/>
      <c r="FOF23" s="117"/>
      <c r="FOG23" s="117"/>
      <c r="FOH23" s="117"/>
      <c r="FOI23" s="117"/>
      <c r="FOJ23" s="117"/>
      <c r="FOK23" s="117"/>
      <c r="FOL23" s="117"/>
      <c r="FOM23" s="117"/>
      <c r="FON23" s="117"/>
      <c r="FOO23" s="117"/>
      <c r="FOP23" s="117"/>
      <c r="FOQ23" s="117"/>
      <c r="FOR23" s="117"/>
      <c r="FOS23" s="117"/>
      <c r="FOT23" s="117"/>
      <c r="FOU23" s="117"/>
      <c r="FOV23" s="117"/>
      <c r="FOW23" s="117"/>
      <c r="FOX23" s="117"/>
      <c r="FOY23" s="117"/>
      <c r="FOZ23" s="117"/>
      <c r="FPA23" s="117"/>
      <c r="FPB23" s="117"/>
      <c r="FPC23" s="117"/>
      <c r="FPD23" s="117"/>
      <c r="FPE23" s="117"/>
      <c r="FPF23" s="117"/>
      <c r="FPG23" s="117"/>
      <c r="FPH23" s="117"/>
      <c r="FPI23" s="117"/>
      <c r="FPJ23" s="117"/>
      <c r="FPK23" s="117"/>
      <c r="FPL23" s="117"/>
      <c r="FPM23" s="117"/>
      <c r="FPN23" s="117"/>
      <c r="FPO23" s="117"/>
      <c r="FPP23" s="117"/>
      <c r="FPQ23" s="117"/>
      <c r="FPR23" s="117"/>
      <c r="FPS23" s="117"/>
      <c r="FPT23" s="117"/>
      <c r="FPU23" s="117"/>
      <c r="FPV23" s="117"/>
      <c r="FPW23" s="117"/>
      <c r="FPX23" s="117"/>
      <c r="FPY23" s="117"/>
      <c r="FPZ23" s="117"/>
      <c r="FQA23" s="117"/>
      <c r="FQB23" s="117"/>
      <c r="FQC23" s="117"/>
      <c r="FQD23" s="117"/>
      <c r="FQE23" s="117"/>
      <c r="FQF23" s="117"/>
      <c r="FQG23" s="117"/>
      <c r="FQH23" s="117"/>
      <c r="FQI23" s="117"/>
      <c r="FQJ23" s="117"/>
      <c r="FQK23" s="117"/>
      <c r="FQL23" s="117"/>
      <c r="FQM23" s="117"/>
      <c r="FQN23" s="117"/>
      <c r="FQO23" s="117"/>
      <c r="FQP23" s="117"/>
      <c r="FQQ23" s="117"/>
      <c r="FQR23" s="117"/>
      <c r="FQS23" s="117"/>
      <c r="FQT23" s="117"/>
      <c r="FQU23" s="117"/>
      <c r="FQV23" s="117"/>
      <c r="FQW23" s="117"/>
      <c r="FQX23" s="117"/>
      <c r="FQY23" s="117"/>
      <c r="FQZ23" s="117"/>
      <c r="FRA23" s="117"/>
      <c r="FRB23" s="117"/>
      <c r="FRC23" s="117"/>
      <c r="FRD23" s="117"/>
      <c r="FRE23" s="117"/>
      <c r="FRF23" s="117"/>
      <c r="FRG23" s="117"/>
      <c r="FRH23" s="117"/>
      <c r="FRI23" s="117"/>
      <c r="FRJ23" s="117"/>
      <c r="FRK23" s="117"/>
      <c r="FRL23" s="117"/>
      <c r="FRM23" s="117"/>
      <c r="FRN23" s="117"/>
      <c r="FRO23" s="117"/>
      <c r="FRP23" s="117"/>
      <c r="FRQ23" s="117"/>
      <c r="FRR23" s="117"/>
      <c r="FRS23" s="117"/>
      <c r="FRT23" s="117"/>
      <c r="FRU23" s="117"/>
      <c r="FRV23" s="117"/>
      <c r="FRW23" s="117"/>
      <c r="FRX23" s="117"/>
      <c r="FRY23" s="117"/>
      <c r="FRZ23" s="117"/>
      <c r="FSA23" s="117"/>
      <c r="FSB23" s="117"/>
      <c r="FSC23" s="117"/>
      <c r="FSD23" s="117"/>
      <c r="FSE23" s="117"/>
      <c r="FSF23" s="117"/>
      <c r="FSG23" s="117"/>
      <c r="FSH23" s="117"/>
      <c r="FSI23" s="117"/>
      <c r="FSJ23" s="117"/>
      <c r="FSK23" s="117"/>
      <c r="FSL23" s="117"/>
      <c r="FSM23" s="117"/>
      <c r="FSN23" s="117"/>
      <c r="FSO23" s="117"/>
      <c r="FSP23" s="117"/>
      <c r="FSQ23" s="117"/>
      <c r="FSR23" s="117"/>
      <c r="FSS23" s="117"/>
      <c r="FST23" s="117"/>
      <c r="FSU23" s="117"/>
      <c r="FSV23" s="117"/>
      <c r="FSW23" s="117"/>
      <c r="FSX23" s="117"/>
      <c r="FSY23" s="117"/>
      <c r="FSZ23" s="117"/>
      <c r="FTA23" s="117"/>
      <c r="FTB23" s="117"/>
      <c r="FTC23" s="117"/>
      <c r="FTD23" s="117"/>
      <c r="FTE23" s="117"/>
      <c r="FTF23" s="117"/>
      <c r="FTG23" s="117"/>
      <c r="FTH23" s="117"/>
      <c r="FTI23" s="117"/>
      <c r="FTJ23" s="117"/>
      <c r="FTK23" s="117"/>
      <c r="FTL23" s="117"/>
      <c r="FTM23" s="117"/>
      <c r="FTN23" s="117"/>
      <c r="FTO23" s="117"/>
      <c r="FTP23" s="117"/>
      <c r="FTQ23" s="117"/>
      <c r="FTR23" s="117"/>
      <c r="FTS23" s="117"/>
      <c r="FTT23" s="117"/>
      <c r="FTU23" s="117"/>
      <c r="FTV23" s="117"/>
      <c r="FTW23" s="117"/>
      <c r="FTX23" s="117"/>
      <c r="FTY23" s="117"/>
      <c r="FTZ23" s="117"/>
      <c r="FUA23" s="117"/>
      <c r="FUB23" s="117"/>
      <c r="FUC23" s="117"/>
      <c r="FUD23" s="117"/>
      <c r="FUE23" s="117"/>
      <c r="FUF23" s="117"/>
      <c r="FUG23" s="117"/>
      <c r="FUH23" s="117"/>
      <c r="FUI23" s="117"/>
      <c r="FUJ23" s="117"/>
      <c r="FUK23" s="117"/>
      <c r="FUL23" s="117"/>
      <c r="FUM23" s="117"/>
      <c r="FUN23" s="117"/>
      <c r="FUO23" s="117"/>
      <c r="FUP23" s="117"/>
      <c r="FUQ23" s="117"/>
      <c r="FUR23" s="117"/>
      <c r="FUS23" s="117"/>
      <c r="FUT23" s="117"/>
      <c r="FUU23" s="117"/>
      <c r="FUV23" s="117"/>
      <c r="FUW23" s="117"/>
      <c r="FUX23" s="117"/>
      <c r="FUY23" s="117"/>
      <c r="FUZ23" s="117"/>
      <c r="FVA23" s="117"/>
      <c r="FVB23" s="117"/>
      <c r="FVC23" s="117"/>
      <c r="FVD23" s="117"/>
      <c r="FVE23" s="117"/>
      <c r="FVF23" s="117"/>
      <c r="FVG23" s="117"/>
      <c r="FVH23" s="117"/>
      <c r="FVI23" s="117"/>
      <c r="FVJ23" s="117"/>
      <c r="FVK23" s="117"/>
      <c r="FVL23" s="117"/>
      <c r="FVM23" s="117"/>
      <c r="FVN23" s="117"/>
      <c r="FVO23" s="117"/>
      <c r="FVP23" s="117"/>
      <c r="FVQ23" s="117"/>
      <c r="FVR23" s="117"/>
      <c r="FVS23" s="117"/>
      <c r="FVT23" s="117"/>
      <c r="FVU23" s="117"/>
      <c r="FVV23" s="117"/>
      <c r="FVW23" s="117"/>
      <c r="FVX23" s="117"/>
      <c r="FVY23" s="117"/>
      <c r="FVZ23" s="117"/>
      <c r="FWA23" s="117"/>
      <c r="FWB23" s="117"/>
      <c r="FWC23" s="117"/>
      <c r="FWD23" s="117"/>
      <c r="FWE23" s="117"/>
      <c r="FWF23" s="117"/>
      <c r="FWG23" s="117"/>
      <c r="FWH23" s="117"/>
      <c r="FWI23" s="117"/>
      <c r="FWJ23" s="117"/>
      <c r="FWK23" s="117"/>
      <c r="FWL23" s="117"/>
      <c r="FWM23" s="117"/>
      <c r="FWN23" s="117"/>
      <c r="FWO23" s="117"/>
      <c r="FWP23" s="117"/>
      <c r="FWQ23" s="117"/>
      <c r="FWR23" s="117"/>
      <c r="FWS23" s="117"/>
      <c r="FWT23" s="117"/>
      <c r="FWU23" s="117"/>
      <c r="FWV23" s="117"/>
      <c r="FWW23" s="117"/>
      <c r="FWX23" s="117"/>
      <c r="FWY23" s="117"/>
      <c r="FWZ23" s="117"/>
      <c r="FXA23" s="117"/>
      <c r="FXB23" s="117"/>
      <c r="FXC23" s="117"/>
      <c r="FXD23" s="117"/>
      <c r="FXE23" s="117"/>
      <c r="FXF23" s="117"/>
      <c r="FXG23" s="117"/>
      <c r="FXH23" s="117"/>
      <c r="FXI23" s="117"/>
      <c r="FXJ23" s="117"/>
      <c r="FXK23" s="117"/>
      <c r="FXL23" s="117"/>
      <c r="FXM23" s="117"/>
      <c r="FXN23" s="117"/>
      <c r="FXO23" s="117"/>
      <c r="FXP23" s="117"/>
      <c r="FXQ23" s="117"/>
      <c r="FXR23" s="117"/>
      <c r="FXS23" s="117"/>
      <c r="FXT23" s="117"/>
      <c r="FXU23" s="117"/>
      <c r="FXV23" s="117"/>
      <c r="FXW23" s="117"/>
      <c r="FXX23" s="117"/>
      <c r="FXY23" s="117"/>
      <c r="FXZ23" s="117"/>
      <c r="FYA23" s="117"/>
      <c r="FYB23" s="117"/>
      <c r="FYC23" s="117"/>
      <c r="FYD23" s="117"/>
      <c r="FYE23" s="117"/>
      <c r="FYF23" s="117"/>
      <c r="FYG23" s="117"/>
      <c r="FYH23" s="117"/>
      <c r="FYI23" s="117"/>
      <c r="FYJ23" s="117"/>
      <c r="FYK23" s="117"/>
      <c r="FYL23" s="117"/>
      <c r="FYM23" s="117"/>
      <c r="FYN23" s="117"/>
      <c r="FYO23" s="117"/>
      <c r="FYP23" s="117"/>
      <c r="FYQ23" s="117"/>
      <c r="FYR23" s="117"/>
      <c r="FYS23" s="117"/>
      <c r="FYT23" s="117"/>
      <c r="FYU23" s="117"/>
      <c r="FYV23" s="117"/>
      <c r="FYW23" s="117"/>
      <c r="FYX23" s="117"/>
      <c r="FYY23" s="117"/>
      <c r="FYZ23" s="117"/>
      <c r="FZA23" s="117"/>
      <c r="FZB23" s="117"/>
      <c r="FZC23" s="117"/>
      <c r="FZD23" s="117"/>
      <c r="FZE23" s="117"/>
      <c r="FZF23" s="117"/>
      <c r="FZG23" s="117"/>
      <c r="FZH23" s="117"/>
      <c r="FZI23" s="117"/>
      <c r="FZJ23" s="117"/>
      <c r="FZK23" s="117"/>
      <c r="FZL23" s="117"/>
      <c r="FZM23" s="117"/>
      <c r="FZN23" s="117"/>
      <c r="FZO23" s="117"/>
      <c r="FZP23" s="117"/>
      <c r="FZQ23" s="117"/>
      <c r="FZR23" s="117"/>
      <c r="FZS23" s="117"/>
      <c r="FZT23" s="117"/>
      <c r="FZU23" s="117"/>
      <c r="FZV23" s="117"/>
      <c r="FZW23" s="117"/>
      <c r="FZX23" s="117"/>
      <c r="FZY23" s="117"/>
      <c r="FZZ23" s="117"/>
      <c r="GAA23" s="117"/>
      <c r="GAB23" s="117"/>
      <c r="GAC23" s="117"/>
      <c r="GAD23" s="117"/>
      <c r="GAE23" s="117"/>
      <c r="GAF23" s="117"/>
      <c r="GAG23" s="117"/>
      <c r="GAH23" s="117"/>
      <c r="GAI23" s="117"/>
      <c r="GAJ23" s="117"/>
      <c r="GAK23" s="117"/>
      <c r="GAL23" s="117"/>
      <c r="GAM23" s="117"/>
      <c r="GAN23" s="117"/>
      <c r="GAO23" s="117"/>
      <c r="GAP23" s="117"/>
      <c r="GAQ23" s="117"/>
      <c r="GAR23" s="117"/>
      <c r="GAS23" s="117"/>
      <c r="GAT23" s="117"/>
      <c r="GAU23" s="117"/>
      <c r="GAV23" s="117"/>
      <c r="GAW23" s="117"/>
      <c r="GAX23" s="117"/>
      <c r="GAY23" s="117"/>
      <c r="GAZ23" s="117"/>
      <c r="GBA23" s="117"/>
      <c r="GBB23" s="117"/>
      <c r="GBC23" s="117"/>
      <c r="GBD23" s="117"/>
      <c r="GBE23" s="117"/>
      <c r="GBF23" s="117"/>
      <c r="GBG23" s="117"/>
      <c r="GBH23" s="117"/>
      <c r="GBI23" s="117"/>
      <c r="GBJ23" s="117"/>
      <c r="GBK23" s="117"/>
      <c r="GBL23" s="117"/>
      <c r="GBM23" s="117"/>
      <c r="GBN23" s="117"/>
      <c r="GBO23" s="117"/>
      <c r="GBP23" s="117"/>
      <c r="GBQ23" s="117"/>
      <c r="GBR23" s="117"/>
      <c r="GBS23" s="117"/>
      <c r="GBT23" s="117"/>
      <c r="GBU23" s="117"/>
      <c r="GBV23" s="117"/>
      <c r="GBW23" s="117"/>
      <c r="GBX23" s="117"/>
      <c r="GBY23" s="117"/>
      <c r="GBZ23" s="117"/>
      <c r="GCA23" s="117"/>
      <c r="GCB23" s="117"/>
      <c r="GCC23" s="117"/>
      <c r="GCD23" s="117"/>
      <c r="GCE23" s="117"/>
      <c r="GCF23" s="117"/>
      <c r="GCG23" s="117"/>
      <c r="GCH23" s="117"/>
      <c r="GCI23" s="117"/>
      <c r="GCJ23" s="117"/>
      <c r="GCK23" s="117"/>
      <c r="GCL23" s="117"/>
      <c r="GCM23" s="117"/>
      <c r="GCN23" s="117"/>
      <c r="GCO23" s="117"/>
      <c r="GCP23" s="117"/>
      <c r="GCQ23" s="117"/>
      <c r="GCR23" s="117"/>
      <c r="GCS23" s="117"/>
      <c r="GCT23" s="117"/>
      <c r="GCU23" s="117"/>
      <c r="GCV23" s="117"/>
      <c r="GCW23" s="117"/>
      <c r="GCX23" s="117"/>
      <c r="GCY23" s="117"/>
      <c r="GCZ23" s="117"/>
      <c r="GDA23" s="117"/>
      <c r="GDB23" s="117"/>
      <c r="GDC23" s="117"/>
      <c r="GDD23" s="117"/>
      <c r="GDE23" s="117"/>
      <c r="GDF23" s="117"/>
      <c r="GDG23" s="117"/>
      <c r="GDH23" s="117"/>
      <c r="GDI23" s="117"/>
      <c r="GDJ23" s="117"/>
      <c r="GDK23" s="117"/>
      <c r="GDL23" s="117"/>
      <c r="GDM23" s="117"/>
      <c r="GDN23" s="117"/>
      <c r="GDO23" s="117"/>
      <c r="GDP23" s="117"/>
      <c r="GDQ23" s="117"/>
      <c r="GDR23" s="117"/>
      <c r="GDS23" s="117"/>
      <c r="GDT23" s="117"/>
      <c r="GDU23" s="117"/>
      <c r="GDV23" s="117"/>
      <c r="GDW23" s="117"/>
      <c r="GDX23" s="117"/>
      <c r="GDY23" s="117"/>
      <c r="GDZ23" s="117"/>
      <c r="GEA23" s="117"/>
      <c r="GEB23" s="117"/>
      <c r="GEC23" s="117"/>
      <c r="GED23" s="117"/>
      <c r="GEE23" s="117"/>
      <c r="GEF23" s="117"/>
      <c r="GEG23" s="117"/>
      <c r="GEH23" s="117"/>
      <c r="GEI23" s="117"/>
      <c r="GEJ23" s="117"/>
      <c r="GEK23" s="117"/>
      <c r="GEL23" s="117"/>
      <c r="GEM23" s="117"/>
      <c r="GEN23" s="117"/>
      <c r="GEO23" s="117"/>
      <c r="GEP23" s="117"/>
      <c r="GEQ23" s="117"/>
      <c r="GER23" s="117"/>
      <c r="GES23" s="117"/>
      <c r="GET23" s="117"/>
      <c r="GEU23" s="117"/>
      <c r="GEV23" s="117"/>
      <c r="GEW23" s="117"/>
      <c r="GEX23" s="117"/>
      <c r="GEY23" s="117"/>
      <c r="GEZ23" s="117"/>
      <c r="GFA23" s="117"/>
      <c r="GFB23" s="117"/>
      <c r="GFC23" s="117"/>
      <c r="GFD23" s="117"/>
      <c r="GFE23" s="117"/>
      <c r="GFF23" s="117"/>
      <c r="GFG23" s="117"/>
      <c r="GFH23" s="117"/>
      <c r="GFI23" s="117"/>
      <c r="GFJ23" s="117"/>
      <c r="GFK23" s="117"/>
      <c r="GFL23" s="117"/>
      <c r="GFM23" s="117"/>
      <c r="GFN23" s="117"/>
      <c r="GFO23" s="117"/>
      <c r="GFP23" s="117"/>
      <c r="GFQ23" s="117"/>
      <c r="GFR23" s="117"/>
      <c r="GFS23" s="117"/>
      <c r="GFT23" s="117"/>
      <c r="GFU23" s="117"/>
      <c r="GFV23" s="117"/>
      <c r="GFW23" s="117"/>
      <c r="GFX23" s="117"/>
      <c r="GFY23" s="117"/>
      <c r="GFZ23" s="117"/>
      <c r="GGA23" s="117"/>
      <c r="GGB23" s="117"/>
      <c r="GGC23" s="117"/>
      <c r="GGD23" s="117"/>
      <c r="GGE23" s="117"/>
      <c r="GGF23" s="117"/>
      <c r="GGG23" s="117"/>
      <c r="GGH23" s="117"/>
      <c r="GGI23" s="117"/>
      <c r="GGJ23" s="117"/>
      <c r="GGK23" s="117"/>
      <c r="GGL23" s="117"/>
      <c r="GGM23" s="117"/>
      <c r="GGN23" s="117"/>
      <c r="GGO23" s="117"/>
      <c r="GGP23" s="117"/>
      <c r="GGQ23" s="117"/>
      <c r="GGR23" s="117"/>
      <c r="GGS23" s="117"/>
      <c r="GGT23" s="117"/>
      <c r="GGU23" s="117"/>
      <c r="GGV23" s="117"/>
      <c r="GGW23" s="117"/>
      <c r="GGX23" s="117"/>
      <c r="GGY23" s="117"/>
      <c r="GGZ23" s="117"/>
      <c r="GHA23" s="117"/>
      <c r="GHB23" s="117"/>
      <c r="GHC23" s="117"/>
      <c r="GHD23" s="117"/>
      <c r="GHE23" s="117"/>
      <c r="GHF23" s="117"/>
      <c r="GHG23" s="117"/>
      <c r="GHH23" s="117"/>
      <c r="GHI23" s="117"/>
      <c r="GHJ23" s="117"/>
      <c r="GHK23" s="117"/>
      <c r="GHL23" s="117"/>
      <c r="GHM23" s="117"/>
      <c r="GHN23" s="117"/>
      <c r="GHO23" s="117"/>
      <c r="GHP23" s="117"/>
      <c r="GHQ23" s="117"/>
      <c r="GHR23" s="117"/>
      <c r="GHS23" s="117"/>
      <c r="GHT23" s="117"/>
      <c r="GHU23" s="117"/>
      <c r="GHV23" s="117"/>
      <c r="GHW23" s="117"/>
      <c r="GHX23" s="117"/>
      <c r="GHY23" s="117"/>
      <c r="GHZ23" s="117"/>
      <c r="GIA23" s="117"/>
      <c r="GIB23" s="117"/>
      <c r="GIC23" s="117"/>
      <c r="GID23" s="117"/>
      <c r="GIE23" s="117"/>
      <c r="GIF23" s="117"/>
      <c r="GIG23" s="117"/>
      <c r="GIH23" s="117"/>
      <c r="GII23" s="117"/>
      <c r="GIJ23" s="117"/>
      <c r="GIK23" s="117"/>
      <c r="GIL23" s="117"/>
      <c r="GIM23" s="117"/>
      <c r="GIN23" s="117"/>
      <c r="GIO23" s="117"/>
      <c r="GIP23" s="117"/>
      <c r="GIQ23" s="117"/>
      <c r="GIR23" s="117"/>
      <c r="GIS23" s="117"/>
      <c r="GIT23" s="117"/>
      <c r="GIU23" s="117"/>
      <c r="GIV23" s="117"/>
      <c r="GIW23" s="117"/>
      <c r="GIX23" s="117"/>
      <c r="GIY23" s="117"/>
      <c r="GIZ23" s="117"/>
      <c r="GJA23" s="117"/>
      <c r="GJB23" s="117"/>
      <c r="GJC23" s="117"/>
      <c r="GJD23" s="117"/>
      <c r="GJE23" s="117"/>
      <c r="GJF23" s="117"/>
      <c r="GJG23" s="117"/>
      <c r="GJH23" s="117"/>
      <c r="GJI23" s="117"/>
      <c r="GJJ23" s="117"/>
      <c r="GJK23" s="117"/>
      <c r="GJL23" s="117"/>
      <c r="GJM23" s="117"/>
      <c r="GJN23" s="117"/>
      <c r="GJO23" s="117"/>
      <c r="GJP23" s="117"/>
      <c r="GJQ23" s="117"/>
      <c r="GJR23" s="117"/>
      <c r="GJS23" s="117"/>
      <c r="GJT23" s="117"/>
      <c r="GJU23" s="117"/>
      <c r="GJV23" s="117"/>
      <c r="GJW23" s="117"/>
      <c r="GJX23" s="117"/>
      <c r="GJY23" s="117"/>
      <c r="GJZ23" s="117"/>
      <c r="GKA23" s="117"/>
      <c r="GKB23" s="117"/>
      <c r="GKC23" s="117"/>
      <c r="GKD23" s="117"/>
      <c r="GKE23" s="117"/>
      <c r="GKF23" s="117"/>
      <c r="GKG23" s="117"/>
      <c r="GKH23" s="117"/>
      <c r="GKI23" s="117"/>
      <c r="GKJ23" s="117"/>
      <c r="GKK23" s="117"/>
      <c r="GKL23" s="117"/>
      <c r="GKM23" s="117"/>
      <c r="GKN23" s="117"/>
      <c r="GKO23" s="117"/>
      <c r="GKP23" s="117"/>
      <c r="GKQ23" s="117"/>
      <c r="GKR23" s="117"/>
      <c r="GKS23" s="117"/>
      <c r="GKT23" s="117"/>
      <c r="GKU23" s="117"/>
      <c r="GKV23" s="117"/>
      <c r="GKW23" s="117"/>
      <c r="GKX23" s="117"/>
      <c r="GKY23" s="117"/>
      <c r="GKZ23" s="117"/>
      <c r="GLA23" s="117"/>
      <c r="GLB23" s="117"/>
      <c r="GLC23" s="117"/>
      <c r="GLD23" s="117"/>
      <c r="GLE23" s="117"/>
      <c r="GLF23" s="117"/>
      <c r="GLG23" s="117"/>
      <c r="GLH23" s="117"/>
      <c r="GLI23" s="117"/>
      <c r="GLJ23" s="117"/>
      <c r="GLK23" s="117"/>
      <c r="GLL23" s="117"/>
      <c r="GLM23" s="117"/>
      <c r="GLN23" s="117"/>
      <c r="GLO23" s="117"/>
      <c r="GLP23" s="117"/>
      <c r="GLQ23" s="117"/>
      <c r="GLR23" s="117"/>
      <c r="GLS23" s="117"/>
      <c r="GLT23" s="117"/>
      <c r="GLU23" s="117"/>
      <c r="GLV23" s="117"/>
      <c r="GLW23" s="117"/>
      <c r="GLX23" s="117"/>
      <c r="GLY23" s="117"/>
      <c r="GLZ23" s="117"/>
      <c r="GMA23" s="117"/>
      <c r="GMB23" s="117"/>
      <c r="GMC23" s="117"/>
      <c r="GMD23" s="117"/>
      <c r="GME23" s="117"/>
      <c r="GMF23" s="117"/>
      <c r="GMG23" s="117"/>
      <c r="GMH23" s="117"/>
      <c r="GMI23" s="117"/>
      <c r="GMJ23" s="117"/>
      <c r="GMK23" s="117"/>
      <c r="GML23" s="117"/>
      <c r="GMM23" s="117"/>
      <c r="GMN23" s="117"/>
      <c r="GMO23" s="117"/>
      <c r="GMP23" s="117"/>
      <c r="GMQ23" s="117"/>
      <c r="GMR23" s="117"/>
      <c r="GMS23" s="117"/>
      <c r="GMT23" s="117"/>
      <c r="GMU23" s="117"/>
      <c r="GMV23" s="117"/>
      <c r="GMW23" s="117"/>
      <c r="GMX23" s="117"/>
      <c r="GMY23" s="117"/>
      <c r="GMZ23" s="117"/>
      <c r="GNA23" s="117"/>
      <c r="GNB23" s="117"/>
      <c r="GNC23" s="117"/>
      <c r="GND23" s="117"/>
      <c r="GNE23" s="117"/>
      <c r="GNF23" s="117"/>
      <c r="GNG23" s="117"/>
      <c r="GNH23" s="117"/>
      <c r="GNI23" s="117"/>
      <c r="GNJ23" s="117"/>
      <c r="GNK23" s="117"/>
      <c r="GNL23" s="117"/>
      <c r="GNM23" s="117"/>
      <c r="GNN23" s="117"/>
      <c r="GNO23" s="117"/>
      <c r="GNP23" s="117"/>
      <c r="GNQ23" s="117"/>
      <c r="GNR23" s="117"/>
      <c r="GNS23" s="117"/>
      <c r="GNT23" s="117"/>
      <c r="GNU23" s="117"/>
      <c r="GNV23" s="117"/>
      <c r="GNW23" s="117"/>
      <c r="GNX23" s="117"/>
      <c r="GNY23" s="117"/>
      <c r="GNZ23" s="117"/>
      <c r="GOA23" s="117"/>
      <c r="GOB23" s="117"/>
      <c r="GOC23" s="117"/>
      <c r="GOD23" s="117"/>
      <c r="GOE23" s="117"/>
      <c r="GOF23" s="117"/>
      <c r="GOG23" s="117"/>
      <c r="GOH23" s="117"/>
      <c r="GOI23" s="117"/>
      <c r="GOJ23" s="117"/>
      <c r="GOK23" s="117"/>
      <c r="GOL23" s="117"/>
      <c r="GOM23" s="117"/>
      <c r="GON23" s="117"/>
      <c r="GOO23" s="117"/>
      <c r="GOP23" s="117"/>
      <c r="GOQ23" s="117"/>
      <c r="GOR23" s="117"/>
      <c r="GOS23" s="117"/>
      <c r="GOT23" s="117"/>
      <c r="GOU23" s="117"/>
      <c r="GOV23" s="117"/>
      <c r="GOW23" s="117"/>
      <c r="GOX23" s="117"/>
      <c r="GOY23" s="117"/>
      <c r="GOZ23" s="117"/>
      <c r="GPA23" s="117"/>
      <c r="GPB23" s="117"/>
      <c r="GPC23" s="117"/>
      <c r="GPD23" s="117"/>
      <c r="GPE23" s="117"/>
      <c r="GPF23" s="117"/>
      <c r="GPG23" s="117"/>
      <c r="GPH23" s="117"/>
      <c r="GPI23" s="117"/>
      <c r="GPJ23" s="117"/>
      <c r="GPK23" s="117"/>
      <c r="GPL23" s="117"/>
      <c r="GPM23" s="117"/>
      <c r="GPN23" s="117"/>
      <c r="GPO23" s="117"/>
      <c r="GPP23" s="117"/>
      <c r="GPQ23" s="117"/>
      <c r="GPR23" s="117"/>
      <c r="GPS23" s="117"/>
      <c r="GPT23" s="117"/>
      <c r="GPU23" s="117"/>
      <c r="GPV23" s="117"/>
      <c r="GPW23" s="117"/>
      <c r="GPX23" s="117"/>
      <c r="GPY23" s="117"/>
      <c r="GPZ23" s="117"/>
      <c r="GQA23" s="117"/>
      <c r="GQB23" s="117"/>
      <c r="GQC23" s="117"/>
      <c r="GQD23" s="117"/>
      <c r="GQE23" s="117"/>
      <c r="GQF23" s="117"/>
      <c r="GQG23" s="117"/>
      <c r="GQH23" s="117"/>
      <c r="GQI23" s="117"/>
      <c r="GQJ23" s="117"/>
      <c r="GQK23" s="117"/>
      <c r="GQL23" s="117"/>
      <c r="GQM23" s="117"/>
      <c r="GQN23" s="117"/>
      <c r="GQO23" s="117"/>
      <c r="GQP23" s="117"/>
      <c r="GQQ23" s="117"/>
      <c r="GQR23" s="117"/>
      <c r="GQS23" s="117"/>
      <c r="GQT23" s="117"/>
      <c r="GQU23" s="117"/>
      <c r="GQV23" s="117"/>
      <c r="GQW23" s="117"/>
      <c r="GQX23" s="117"/>
      <c r="GQY23" s="117"/>
      <c r="GQZ23" s="117"/>
      <c r="GRA23" s="117"/>
      <c r="GRB23" s="117"/>
      <c r="GRC23" s="117"/>
      <c r="GRD23" s="117"/>
      <c r="GRE23" s="117"/>
      <c r="GRF23" s="117"/>
      <c r="GRG23" s="117"/>
      <c r="GRH23" s="117"/>
      <c r="GRI23" s="117"/>
      <c r="GRJ23" s="117"/>
      <c r="GRK23" s="117"/>
      <c r="GRL23" s="117"/>
      <c r="GRM23" s="117"/>
      <c r="GRN23" s="117"/>
      <c r="GRO23" s="117"/>
      <c r="GRP23" s="117"/>
      <c r="GRQ23" s="117"/>
      <c r="GRR23" s="117"/>
      <c r="GRS23" s="117"/>
      <c r="GRT23" s="117"/>
      <c r="GRU23" s="117"/>
      <c r="GRV23" s="117"/>
      <c r="GRW23" s="117"/>
      <c r="GRX23" s="117"/>
      <c r="GRY23" s="117"/>
      <c r="GRZ23" s="117"/>
      <c r="GSA23" s="117"/>
      <c r="GSB23" s="117"/>
      <c r="GSC23" s="117"/>
      <c r="GSD23" s="117"/>
      <c r="GSE23" s="117"/>
      <c r="GSF23" s="117"/>
      <c r="GSG23" s="117"/>
      <c r="GSH23" s="117"/>
      <c r="GSI23" s="117"/>
      <c r="GSJ23" s="117"/>
      <c r="GSK23" s="117"/>
      <c r="GSL23" s="117"/>
      <c r="GSM23" s="117"/>
      <c r="GSN23" s="117"/>
      <c r="GSO23" s="117"/>
      <c r="GSP23" s="117"/>
      <c r="GSQ23" s="117"/>
      <c r="GSR23" s="117"/>
      <c r="GSS23" s="117"/>
      <c r="GST23" s="117"/>
      <c r="GSU23" s="117"/>
      <c r="GSV23" s="117"/>
      <c r="GSW23" s="117"/>
      <c r="GSX23" s="117"/>
      <c r="GSY23" s="117"/>
      <c r="GSZ23" s="117"/>
      <c r="GTA23" s="117"/>
      <c r="GTB23" s="117"/>
      <c r="GTC23" s="117"/>
      <c r="GTD23" s="117"/>
      <c r="GTE23" s="117"/>
      <c r="GTF23" s="117"/>
      <c r="GTG23" s="117"/>
      <c r="GTH23" s="117"/>
      <c r="GTI23" s="117"/>
      <c r="GTJ23" s="117"/>
      <c r="GTK23" s="117"/>
      <c r="GTL23" s="117"/>
      <c r="GTM23" s="117"/>
      <c r="GTN23" s="117"/>
      <c r="GTO23" s="117"/>
      <c r="GTP23" s="117"/>
      <c r="GTQ23" s="117"/>
      <c r="GTR23" s="117"/>
      <c r="GTS23" s="117"/>
      <c r="GTT23" s="117"/>
      <c r="GTU23" s="117"/>
      <c r="GTV23" s="117"/>
      <c r="GTW23" s="117"/>
      <c r="GTX23" s="117"/>
      <c r="GTY23" s="117"/>
      <c r="GTZ23" s="117"/>
      <c r="GUA23" s="117"/>
      <c r="GUB23" s="117"/>
      <c r="GUC23" s="117"/>
      <c r="GUD23" s="117"/>
      <c r="GUE23" s="117"/>
      <c r="GUF23" s="117"/>
      <c r="GUG23" s="117"/>
      <c r="GUH23" s="117"/>
      <c r="GUI23" s="117"/>
      <c r="GUJ23" s="117"/>
      <c r="GUK23" s="117"/>
      <c r="GUL23" s="117"/>
      <c r="GUM23" s="117"/>
      <c r="GUN23" s="117"/>
      <c r="GUO23" s="117"/>
      <c r="GUP23" s="117"/>
      <c r="GUQ23" s="117"/>
      <c r="GUR23" s="117"/>
      <c r="GUS23" s="117"/>
      <c r="GUT23" s="117"/>
      <c r="GUU23" s="117"/>
      <c r="GUV23" s="117"/>
      <c r="GUW23" s="117"/>
      <c r="GUX23" s="117"/>
      <c r="GUY23" s="117"/>
      <c r="GUZ23" s="117"/>
      <c r="GVA23" s="117"/>
      <c r="GVB23" s="117"/>
      <c r="GVC23" s="117"/>
      <c r="GVD23" s="117"/>
      <c r="GVE23" s="117"/>
      <c r="GVF23" s="117"/>
      <c r="GVG23" s="117"/>
      <c r="GVH23" s="117"/>
      <c r="GVI23" s="117"/>
      <c r="GVJ23" s="117"/>
      <c r="GVK23" s="117"/>
      <c r="GVL23" s="117"/>
      <c r="GVM23" s="117"/>
      <c r="GVN23" s="117"/>
      <c r="GVO23" s="117"/>
      <c r="GVP23" s="117"/>
      <c r="GVQ23" s="117"/>
      <c r="GVR23" s="117"/>
      <c r="GVS23" s="117"/>
      <c r="GVT23" s="117"/>
      <c r="GVU23" s="117"/>
      <c r="GVV23" s="117"/>
      <c r="GVW23" s="117"/>
      <c r="GVX23" s="117"/>
      <c r="GVY23" s="117"/>
      <c r="GVZ23" s="117"/>
      <c r="GWA23" s="117"/>
      <c r="GWB23" s="117"/>
      <c r="GWC23" s="117"/>
      <c r="GWD23" s="117"/>
      <c r="GWE23" s="117"/>
      <c r="GWF23" s="117"/>
      <c r="GWG23" s="117"/>
      <c r="GWH23" s="117"/>
      <c r="GWI23" s="117"/>
      <c r="GWJ23" s="117"/>
      <c r="GWK23" s="117"/>
      <c r="GWL23" s="117"/>
      <c r="GWM23" s="117"/>
      <c r="GWN23" s="117"/>
      <c r="GWO23" s="117"/>
      <c r="GWP23" s="117"/>
      <c r="GWQ23" s="117"/>
      <c r="GWR23" s="117"/>
      <c r="GWS23" s="117"/>
      <c r="GWT23" s="117"/>
      <c r="GWU23" s="117"/>
      <c r="GWV23" s="117"/>
      <c r="GWW23" s="117"/>
      <c r="GWX23" s="117"/>
      <c r="GWY23" s="117"/>
      <c r="GWZ23" s="117"/>
      <c r="GXA23" s="117"/>
      <c r="GXB23" s="117"/>
      <c r="GXC23" s="117"/>
      <c r="GXD23" s="117"/>
      <c r="GXE23" s="117"/>
      <c r="GXF23" s="117"/>
      <c r="GXG23" s="117"/>
      <c r="GXH23" s="117"/>
      <c r="GXI23" s="117"/>
      <c r="GXJ23" s="117"/>
      <c r="GXK23" s="117"/>
      <c r="GXL23" s="117"/>
      <c r="GXM23" s="117"/>
      <c r="GXN23" s="117"/>
      <c r="GXO23" s="117"/>
      <c r="GXP23" s="117"/>
      <c r="GXQ23" s="117"/>
      <c r="GXR23" s="117"/>
      <c r="GXS23" s="117"/>
      <c r="GXT23" s="117"/>
      <c r="GXU23" s="117"/>
      <c r="GXV23" s="117"/>
      <c r="GXW23" s="117"/>
      <c r="GXX23" s="117"/>
      <c r="GXY23" s="117"/>
      <c r="GXZ23" s="117"/>
      <c r="GYA23" s="117"/>
      <c r="GYB23" s="117"/>
      <c r="GYC23" s="117"/>
      <c r="GYD23" s="117"/>
      <c r="GYE23" s="117"/>
      <c r="GYF23" s="117"/>
      <c r="GYG23" s="117"/>
      <c r="GYH23" s="117"/>
      <c r="GYI23" s="117"/>
      <c r="GYJ23" s="117"/>
      <c r="GYK23" s="117"/>
      <c r="GYL23" s="117"/>
      <c r="GYM23" s="117"/>
      <c r="GYN23" s="117"/>
      <c r="GYO23" s="117"/>
      <c r="GYP23" s="117"/>
      <c r="GYQ23" s="117"/>
      <c r="GYR23" s="117"/>
      <c r="GYS23" s="117"/>
      <c r="GYT23" s="117"/>
      <c r="GYU23" s="117"/>
      <c r="GYV23" s="117"/>
      <c r="GYW23" s="117"/>
      <c r="GYX23" s="117"/>
      <c r="GYY23" s="117"/>
      <c r="GYZ23" s="117"/>
      <c r="GZA23" s="117"/>
      <c r="GZB23" s="117"/>
      <c r="GZC23" s="117"/>
      <c r="GZD23" s="117"/>
      <c r="GZE23" s="117"/>
      <c r="GZF23" s="117"/>
      <c r="GZG23" s="117"/>
      <c r="GZH23" s="117"/>
      <c r="GZI23" s="117"/>
      <c r="GZJ23" s="117"/>
      <c r="GZK23" s="117"/>
      <c r="GZL23" s="117"/>
      <c r="GZM23" s="117"/>
      <c r="GZN23" s="117"/>
      <c r="GZO23" s="117"/>
      <c r="GZP23" s="117"/>
      <c r="GZQ23" s="117"/>
      <c r="GZR23" s="117"/>
      <c r="GZS23" s="117"/>
      <c r="GZT23" s="117"/>
      <c r="GZU23" s="117"/>
      <c r="GZV23" s="117"/>
      <c r="GZW23" s="117"/>
      <c r="GZX23" s="117"/>
      <c r="GZY23" s="117"/>
      <c r="GZZ23" s="117"/>
      <c r="HAA23" s="117"/>
      <c r="HAB23" s="117"/>
      <c r="HAC23" s="117"/>
      <c r="HAD23" s="117"/>
      <c r="HAE23" s="117"/>
      <c r="HAF23" s="117"/>
      <c r="HAG23" s="117"/>
      <c r="HAH23" s="117"/>
      <c r="HAI23" s="117"/>
      <c r="HAJ23" s="117"/>
      <c r="HAK23" s="117"/>
      <c r="HAL23" s="117"/>
      <c r="HAM23" s="117"/>
      <c r="HAN23" s="117"/>
      <c r="HAO23" s="117"/>
      <c r="HAP23" s="117"/>
      <c r="HAQ23" s="117"/>
      <c r="HAR23" s="117"/>
      <c r="HAS23" s="117"/>
      <c r="HAT23" s="117"/>
      <c r="HAU23" s="117"/>
      <c r="HAV23" s="117"/>
      <c r="HAW23" s="117"/>
      <c r="HAX23" s="117"/>
      <c r="HAY23" s="117"/>
      <c r="HAZ23" s="117"/>
      <c r="HBA23" s="117"/>
      <c r="HBB23" s="117"/>
      <c r="HBC23" s="117"/>
      <c r="HBD23" s="117"/>
      <c r="HBE23" s="117"/>
      <c r="HBF23" s="117"/>
      <c r="HBG23" s="117"/>
      <c r="HBH23" s="117"/>
      <c r="HBI23" s="117"/>
      <c r="HBJ23" s="117"/>
      <c r="HBK23" s="117"/>
      <c r="HBL23" s="117"/>
      <c r="HBM23" s="117"/>
      <c r="HBN23" s="117"/>
      <c r="HBO23" s="117"/>
      <c r="HBP23" s="117"/>
      <c r="HBQ23" s="117"/>
      <c r="HBR23" s="117"/>
      <c r="HBS23" s="117"/>
      <c r="HBT23" s="117"/>
      <c r="HBU23" s="117"/>
      <c r="HBV23" s="117"/>
      <c r="HBW23" s="117"/>
      <c r="HBX23" s="117"/>
      <c r="HBY23" s="117"/>
      <c r="HBZ23" s="117"/>
      <c r="HCA23" s="117"/>
      <c r="HCB23" s="117"/>
      <c r="HCC23" s="117"/>
      <c r="HCD23" s="117"/>
      <c r="HCE23" s="117"/>
      <c r="HCF23" s="117"/>
      <c r="HCG23" s="117"/>
      <c r="HCH23" s="117"/>
      <c r="HCI23" s="117"/>
      <c r="HCJ23" s="117"/>
      <c r="HCK23" s="117"/>
      <c r="HCL23" s="117"/>
      <c r="HCM23" s="117"/>
      <c r="HCN23" s="117"/>
      <c r="HCO23" s="117"/>
      <c r="HCP23" s="117"/>
      <c r="HCQ23" s="117"/>
      <c r="HCR23" s="117"/>
      <c r="HCS23" s="117"/>
      <c r="HCT23" s="117"/>
      <c r="HCU23" s="117"/>
      <c r="HCV23" s="117"/>
      <c r="HCW23" s="117"/>
      <c r="HCX23" s="117"/>
      <c r="HCY23" s="117"/>
      <c r="HCZ23" s="117"/>
      <c r="HDA23" s="117"/>
      <c r="HDB23" s="117"/>
      <c r="HDC23" s="117"/>
      <c r="HDD23" s="117"/>
      <c r="HDE23" s="117"/>
      <c r="HDF23" s="117"/>
      <c r="HDG23" s="117"/>
      <c r="HDH23" s="117"/>
      <c r="HDI23" s="117"/>
      <c r="HDJ23" s="117"/>
      <c r="HDK23" s="117"/>
      <c r="HDL23" s="117"/>
      <c r="HDM23" s="117"/>
      <c r="HDN23" s="117"/>
      <c r="HDO23" s="117"/>
      <c r="HDP23" s="117"/>
      <c r="HDQ23" s="117"/>
      <c r="HDR23" s="117"/>
      <c r="HDS23" s="117"/>
      <c r="HDT23" s="117"/>
      <c r="HDU23" s="117"/>
      <c r="HDV23" s="117"/>
      <c r="HDW23" s="117"/>
      <c r="HDX23" s="117"/>
      <c r="HDY23" s="117"/>
      <c r="HDZ23" s="117"/>
      <c r="HEA23" s="117"/>
      <c r="HEB23" s="117"/>
      <c r="HEC23" s="117"/>
      <c r="HED23" s="117"/>
      <c r="HEE23" s="117"/>
      <c r="HEF23" s="117"/>
      <c r="HEG23" s="117"/>
      <c r="HEH23" s="117"/>
      <c r="HEI23" s="117"/>
      <c r="HEJ23" s="117"/>
      <c r="HEK23" s="117"/>
      <c r="HEL23" s="117"/>
      <c r="HEM23" s="117"/>
      <c r="HEN23" s="117"/>
      <c r="HEO23" s="117"/>
      <c r="HEP23" s="117"/>
      <c r="HEQ23" s="117"/>
      <c r="HER23" s="117"/>
      <c r="HES23" s="117"/>
      <c r="HET23" s="117"/>
      <c r="HEU23" s="117"/>
      <c r="HEV23" s="117"/>
      <c r="HEW23" s="117"/>
      <c r="HEX23" s="117"/>
      <c r="HEY23" s="117"/>
      <c r="HEZ23" s="117"/>
      <c r="HFA23" s="117"/>
      <c r="HFB23" s="117"/>
      <c r="HFC23" s="117"/>
      <c r="HFD23" s="117"/>
      <c r="HFE23" s="117"/>
      <c r="HFF23" s="117"/>
      <c r="HFG23" s="117"/>
      <c r="HFH23" s="117"/>
      <c r="HFI23" s="117"/>
      <c r="HFJ23" s="117"/>
      <c r="HFK23" s="117"/>
      <c r="HFL23" s="117"/>
      <c r="HFM23" s="117"/>
      <c r="HFN23" s="117"/>
      <c r="HFO23" s="117"/>
      <c r="HFP23" s="117"/>
      <c r="HFQ23" s="117"/>
      <c r="HFR23" s="117"/>
      <c r="HFS23" s="117"/>
      <c r="HFT23" s="117"/>
      <c r="HFU23" s="117"/>
      <c r="HFV23" s="117"/>
      <c r="HFW23" s="117"/>
      <c r="HFX23" s="117"/>
      <c r="HFY23" s="117"/>
      <c r="HFZ23" s="117"/>
      <c r="HGA23" s="117"/>
      <c r="HGB23" s="117"/>
      <c r="HGC23" s="117"/>
      <c r="HGD23" s="117"/>
      <c r="HGE23" s="117"/>
      <c r="HGF23" s="117"/>
      <c r="HGG23" s="117"/>
      <c r="HGH23" s="117"/>
      <c r="HGI23" s="117"/>
      <c r="HGJ23" s="117"/>
      <c r="HGK23" s="117"/>
      <c r="HGL23" s="117"/>
      <c r="HGM23" s="117"/>
      <c r="HGN23" s="117"/>
      <c r="HGO23" s="117"/>
      <c r="HGP23" s="117"/>
      <c r="HGQ23" s="117"/>
      <c r="HGR23" s="117"/>
      <c r="HGS23" s="117"/>
      <c r="HGT23" s="117"/>
      <c r="HGU23" s="117"/>
      <c r="HGV23" s="117"/>
      <c r="HGW23" s="117"/>
      <c r="HGX23" s="117"/>
      <c r="HGY23" s="117"/>
      <c r="HGZ23" s="117"/>
      <c r="HHA23" s="117"/>
      <c r="HHB23" s="117"/>
      <c r="HHC23" s="117"/>
      <c r="HHD23" s="117"/>
      <c r="HHE23" s="117"/>
      <c r="HHF23" s="117"/>
      <c r="HHG23" s="117"/>
      <c r="HHH23" s="117"/>
      <c r="HHI23" s="117"/>
      <c r="HHJ23" s="117"/>
      <c r="HHK23" s="117"/>
      <c r="HHL23" s="117"/>
      <c r="HHM23" s="117"/>
      <c r="HHN23" s="117"/>
      <c r="HHO23" s="117"/>
      <c r="HHP23" s="117"/>
      <c r="HHQ23" s="117"/>
      <c r="HHR23" s="117"/>
      <c r="HHS23" s="117"/>
      <c r="HHT23" s="117"/>
      <c r="HHU23" s="117"/>
      <c r="HHV23" s="117"/>
      <c r="HHW23" s="117"/>
      <c r="HHX23" s="117"/>
      <c r="HHY23" s="117"/>
      <c r="HHZ23" s="117"/>
      <c r="HIA23" s="117"/>
      <c r="HIB23" s="117"/>
      <c r="HIC23" s="117"/>
      <c r="HID23" s="117"/>
      <c r="HIE23" s="117"/>
      <c r="HIF23" s="117"/>
      <c r="HIG23" s="117"/>
      <c r="HIH23" s="117"/>
      <c r="HII23" s="117"/>
      <c r="HIJ23" s="117"/>
      <c r="HIK23" s="117"/>
      <c r="HIL23" s="117"/>
      <c r="HIM23" s="117"/>
      <c r="HIN23" s="117"/>
      <c r="HIO23" s="117"/>
      <c r="HIP23" s="117"/>
      <c r="HIQ23" s="117"/>
      <c r="HIR23" s="117"/>
      <c r="HIS23" s="117"/>
      <c r="HIT23" s="117"/>
      <c r="HIU23" s="117"/>
      <c r="HIV23" s="117"/>
      <c r="HIW23" s="117"/>
      <c r="HIX23" s="117"/>
      <c r="HIY23" s="117"/>
      <c r="HIZ23" s="117"/>
      <c r="HJA23" s="117"/>
      <c r="HJB23" s="117"/>
      <c r="HJC23" s="117"/>
      <c r="HJD23" s="117"/>
      <c r="HJE23" s="117"/>
      <c r="HJF23" s="117"/>
      <c r="HJG23" s="117"/>
      <c r="HJH23" s="117"/>
      <c r="HJI23" s="117"/>
      <c r="HJJ23" s="117"/>
      <c r="HJK23" s="117"/>
      <c r="HJL23" s="117"/>
      <c r="HJM23" s="117"/>
      <c r="HJN23" s="117"/>
      <c r="HJO23" s="117"/>
      <c r="HJP23" s="117"/>
      <c r="HJQ23" s="117"/>
      <c r="HJR23" s="117"/>
      <c r="HJS23" s="117"/>
      <c r="HJT23" s="117"/>
      <c r="HJU23" s="117"/>
      <c r="HJV23" s="117"/>
      <c r="HJW23" s="117"/>
      <c r="HJX23" s="117"/>
      <c r="HJY23" s="117"/>
      <c r="HJZ23" s="117"/>
      <c r="HKA23" s="117"/>
      <c r="HKB23" s="117"/>
      <c r="HKC23" s="117"/>
      <c r="HKD23" s="117"/>
      <c r="HKE23" s="117"/>
      <c r="HKF23" s="117"/>
      <c r="HKG23" s="117"/>
      <c r="HKH23" s="117"/>
      <c r="HKI23" s="117"/>
      <c r="HKJ23" s="117"/>
      <c r="HKK23" s="117"/>
      <c r="HKL23" s="117"/>
      <c r="HKM23" s="117"/>
      <c r="HKN23" s="117"/>
      <c r="HKO23" s="117"/>
      <c r="HKP23" s="117"/>
      <c r="HKQ23" s="117"/>
      <c r="HKR23" s="117"/>
      <c r="HKS23" s="117"/>
      <c r="HKT23" s="117"/>
      <c r="HKU23" s="117"/>
      <c r="HKV23" s="117"/>
      <c r="HKW23" s="117"/>
      <c r="HKX23" s="117"/>
      <c r="HKY23" s="117"/>
      <c r="HKZ23" s="117"/>
      <c r="HLA23" s="117"/>
      <c r="HLB23" s="117"/>
      <c r="HLC23" s="117"/>
      <c r="HLD23" s="117"/>
      <c r="HLE23" s="117"/>
      <c r="HLF23" s="117"/>
      <c r="HLG23" s="117"/>
      <c r="HLH23" s="117"/>
      <c r="HLI23" s="117"/>
      <c r="HLJ23" s="117"/>
      <c r="HLK23" s="117"/>
      <c r="HLL23" s="117"/>
      <c r="HLM23" s="117"/>
      <c r="HLN23" s="117"/>
      <c r="HLO23" s="117"/>
      <c r="HLP23" s="117"/>
      <c r="HLQ23" s="117"/>
      <c r="HLR23" s="117"/>
      <c r="HLS23" s="117"/>
      <c r="HLT23" s="117"/>
      <c r="HLU23" s="117"/>
      <c r="HLV23" s="117"/>
      <c r="HLW23" s="117"/>
      <c r="HLX23" s="117"/>
      <c r="HLY23" s="117"/>
      <c r="HLZ23" s="117"/>
      <c r="HMA23" s="117"/>
      <c r="HMB23" s="117"/>
      <c r="HMC23" s="117"/>
      <c r="HMD23" s="117"/>
      <c r="HME23" s="117"/>
      <c r="HMF23" s="117"/>
      <c r="HMG23" s="117"/>
      <c r="HMH23" s="117"/>
      <c r="HMI23" s="117"/>
      <c r="HMJ23" s="117"/>
      <c r="HMK23" s="117"/>
      <c r="HML23" s="117"/>
      <c r="HMM23" s="117"/>
      <c r="HMN23" s="117"/>
      <c r="HMO23" s="117"/>
      <c r="HMP23" s="117"/>
      <c r="HMQ23" s="117"/>
      <c r="HMR23" s="117"/>
      <c r="HMS23" s="117"/>
      <c r="HMT23" s="117"/>
      <c r="HMU23" s="117"/>
      <c r="HMV23" s="117"/>
      <c r="HMW23" s="117"/>
      <c r="HMX23" s="117"/>
      <c r="HMY23" s="117"/>
      <c r="HMZ23" s="117"/>
      <c r="HNA23" s="117"/>
      <c r="HNB23" s="117"/>
      <c r="HNC23" s="117"/>
      <c r="HND23" s="117"/>
      <c r="HNE23" s="117"/>
      <c r="HNF23" s="117"/>
      <c r="HNG23" s="117"/>
      <c r="HNH23" s="117"/>
      <c r="HNI23" s="117"/>
      <c r="HNJ23" s="117"/>
      <c r="HNK23" s="117"/>
      <c r="HNL23" s="117"/>
      <c r="HNM23" s="117"/>
      <c r="HNN23" s="117"/>
      <c r="HNO23" s="117"/>
      <c r="HNP23" s="117"/>
      <c r="HNQ23" s="117"/>
      <c r="HNR23" s="117"/>
      <c r="HNS23" s="117"/>
      <c r="HNT23" s="117"/>
      <c r="HNU23" s="117"/>
      <c r="HNV23" s="117"/>
      <c r="HNW23" s="117"/>
      <c r="HNX23" s="117"/>
      <c r="HNY23" s="117"/>
      <c r="HNZ23" s="117"/>
      <c r="HOA23" s="117"/>
      <c r="HOB23" s="117"/>
      <c r="HOC23" s="117"/>
      <c r="HOD23" s="117"/>
      <c r="HOE23" s="117"/>
      <c r="HOF23" s="117"/>
      <c r="HOG23" s="117"/>
      <c r="HOH23" s="117"/>
      <c r="HOI23" s="117"/>
      <c r="HOJ23" s="117"/>
      <c r="HOK23" s="117"/>
      <c r="HOL23" s="117"/>
      <c r="HOM23" s="117"/>
      <c r="HON23" s="117"/>
      <c r="HOO23" s="117"/>
      <c r="HOP23" s="117"/>
      <c r="HOQ23" s="117"/>
      <c r="HOR23" s="117"/>
      <c r="HOS23" s="117"/>
      <c r="HOT23" s="117"/>
      <c r="HOU23" s="117"/>
      <c r="HOV23" s="117"/>
      <c r="HOW23" s="117"/>
      <c r="HOX23" s="117"/>
      <c r="HOY23" s="117"/>
      <c r="HOZ23" s="117"/>
      <c r="HPA23" s="117"/>
      <c r="HPB23" s="117"/>
      <c r="HPC23" s="117"/>
      <c r="HPD23" s="117"/>
      <c r="HPE23" s="117"/>
      <c r="HPF23" s="117"/>
      <c r="HPG23" s="117"/>
      <c r="HPH23" s="117"/>
      <c r="HPI23" s="117"/>
      <c r="HPJ23" s="117"/>
      <c r="HPK23" s="117"/>
      <c r="HPL23" s="117"/>
      <c r="HPM23" s="117"/>
      <c r="HPN23" s="117"/>
      <c r="HPO23" s="117"/>
      <c r="HPP23" s="117"/>
      <c r="HPQ23" s="117"/>
      <c r="HPR23" s="117"/>
      <c r="HPS23" s="117"/>
      <c r="HPT23" s="117"/>
      <c r="HPU23" s="117"/>
      <c r="HPV23" s="117"/>
      <c r="HPW23" s="117"/>
      <c r="HPX23" s="117"/>
      <c r="HPY23" s="117"/>
      <c r="HPZ23" s="117"/>
      <c r="HQA23" s="117"/>
      <c r="HQB23" s="117"/>
      <c r="HQC23" s="117"/>
      <c r="HQD23" s="117"/>
      <c r="HQE23" s="117"/>
      <c r="HQF23" s="117"/>
      <c r="HQG23" s="117"/>
      <c r="HQH23" s="117"/>
      <c r="HQI23" s="117"/>
      <c r="HQJ23" s="117"/>
      <c r="HQK23" s="117"/>
      <c r="HQL23" s="117"/>
      <c r="HQM23" s="117"/>
      <c r="HQN23" s="117"/>
      <c r="HQO23" s="117"/>
      <c r="HQP23" s="117"/>
      <c r="HQQ23" s="117"/>
      <c r="HQR23" s="117"/>
      <c r="HQS23" s="117"/>
      <c r="HQT23" s="117"/>
      <c r="HQU23" s="117"/>
      <c r="HQV23" s="117"/>
      <c r="HQW23" s="117"/>
      <c r="HQX23" s="117"/>
      <c r="HQY23" s="117"/>
      <c r="HQZ23" s="117"/>
      <c r="HRA23" s="117"/>
      <c r="HRB23" s="117"/>
      <c r="HRC23" s="117"/>
      <c r="HRD23" s="117"/>
      <c r="HRE23" s="117"/>
      <c r="HRF23" s="117"/>
      <c r="HRG23" s="117"/>
      <c r="HRH23" s="117"/>
      <c r="HRI23" s="117"/>
      <c r="HRJ23" s="117"/>
      <c r="HRK23" s="117"/>
      <c r="HRL23" s="117"/>
      <c r="HRM23" s="117"/>
      <c r="HRN23" s="117"/>
      <c r="HRO23" s="117"/>
      <c r="HRP23" s="117"/>
      <c r="HRQ23" s="117"/>
      <c r="HRR23" s="117"/>
      <c r="HRS23" s="117"/>
      <c r="HRT23" s="117"/>
      <c r="HRU23" s="117"/>
      <c r="HRV23" s="117"/>
      <c r="HRW23" s="117"/>
      <c r="HRX23" s="117"/>
      <c r="HRY23" s="117"/>
      <c r="HRZ23" s="117"/>
      <c r="HSA23" s="117"/>
      <c r="HSB23" s="117"/>
      <c r="HSC23" s="117"/>
      <c r="HSD23" s="117"/>
      <c r="HSE23" s="117"/>
      <c r="HSF23" s="117"/>
      <c r="HSG23" s="117"/>
      <c r="HSH23" s="117"/>
      <c r="HSI23" s="117"/>
      <c r="HSJ23" s="117"/>
      <c r="HSK23" s="117"/>
      <c r="HSL23" s="117"/>
      <c r="HSM23" s="117"/>
      <c r="HSN23" s="117"/>
      <c r="HSO23" s="117"/>
      <c r="HSP23" s="117"/>
      <c r="HSQ23" s="117"/>
      <c r="HSR23" s="117"/>
      <c r="HSS23" s="117"/>
      <c r="HST23" s="117"/>
      <c r="HSU23" s="117"/>
      <c r="HSV23" s="117"/>
      <c r="HSW23" s="117"/>
      <c r="HSX23" s="117"/>
      <c r="HSY23" s="117"/>
      <c r="HSZ23" s="117"/>
      <c r="HTA23" s="117"/>
      <c r="HTB23" s="117"/>
      <c r="HTC23" s="117"/>
      <c r="HTD23" s="117"/>
      <c r="HTE23" s="117"/>
      <c r="HTF23" s="117"/>
      <c r="HTG23" s="117"/>
      <c r="HTH23" s="117"/>
      <c r="HTI23" s="117"/>
      <c r="HTJ23" s="117"/>
      <c r="HTK23" s="117"/>
      <c r="HTL23" s="117"/>
      <c r="HTM23" s="117"/>
      <c r="HTN23" s="117"/>
      <c r="HTO23" s="117"/>
      <c r="HTP23" s="117"/>
      <c r="HTQ23" s="117"/>
      <c r="HTR23" s="117"/>
      <c r="HTS23" s="117"/>
      <c r="HTT23" s="117"/>
      <c r="HTU23" s="117"/>
      <c r="HTV23" s="117"/>
      <c r="HTW23" s="117"/>
      <c r="HTX23" s="117"/>
      <c r="HTY23" s="117"/>
      <c r="HTZ23" s="117"/>
      <c r="HUA23" s="117"/>
      <c r="HUB23" s="117"/>
      <c r="HUC23" s="117"/>
      <c r="HUD23" s="117"/>
      <c r="HUE23" s="117"/>
      <c r="HUF23" s="117"/>
      <c r="HUG23" s="117"/>
      <c r="HUH23" s="117"/>
      <c r="HUI23" s="117"/>
      <c r="HUJ23" s="117"/>
      <c r="HUK23" s="117"/>
      <c r="HUL23" s="117"/>
      <c r="HUM23" s="117"/>
      <c r="HUN23" s="117"/>
      <c r="HUO23" s="117"/>
      <c r="HUP23" s="117"/>
      <c r="HUQ23" s="117"/>
      <c r="HUR23" s="117"/>
      <c r="HUS23" s="117"/>
      <c r="HUT23" s="117"/>
      <c r="HUU23" s="117"/>
      <c r="HUV23" s="117"/>
      <c r="HUW23" s="117"/>
      <c r="HUX23" s="117"/>
      <c r="HUY23" s="117"/>
      <c r="HUZ23" s="117"/>
      <c r="HVA23" s="117"/>
      <c r="HVB23" s="117"/>
      <c r="HVC23" s="117"/>
      <c r="HVD23" s="117"/>
      <c r="HVE23" s="117"/>
      <c r="HVF23" s="117"/>
      <c r="HVG23" s="117"/>
      <c r="HVH23" s="117"/>
      <c r="HVI23" s="117"/>
      <c r="HVJ23" s="117"/>
      <c r="HVK23" s="117"/>
      <c r="HVL23" s="117"/>
      <c r="HVM23" s="117"/>
      <c r="HVN23" s="117"/>
      <c r="HVO23" s="117"/>
      <c r="HVP23" s="117"/>
      <c r="HVQ23" s="117"/>
      <c r="HVR23" s="117"/>
      <c r="HVS23" s="117"/>
      <c r="HVT23" s="117"/>
      <c r="HVU23" s="117"/>
      <c r="HVV23" s="117"/>
      <c r="HVW23" s="117"/>
      <c r="HVX23" s="117"/>
      <c r="HVY23" s="117"/>
      <c r="HVZ23" s="117"/>
      <c r="HWA23" s="117"/>
      <c r="HWB23" s="117"/>
      <c r="HWC23" s="117"/>
      <c r="HWD23" s="117"/>
      <c r="HWE23" s="117"/>
      <c r="HWF23" s="117"/>
      <c r="HWG23" s="117"/>
      <c r="HWH23" s="117"/>
      <c r="HWI23" s="117"/>
      <c r="HWJ23" s="117"/>
      <c r="HWK23" s="117"/>
      <c r="HWL23" s="117"/>
      <c r="HWM23" s="117"/>
      <c r="HWN23" s="117"/>
      <c r="HWO23" s="117"/>
      <c r="HWP23" s="117"/>
      <c r="HWQ23" s="117"/>
      <c r="HWR23" s="117"/>
      <c r="HWS23" s="117"/>
      <c r="HWT23" s="117"/>
      <c r="HWU23" s="117"/>
      <c r="HWV23" s="117"/>
      <c r="HWW23" s="117"/>
      <c r="HWX23" s="117"/>
      <c r="HWY23" s="117"/>
      <c r="HWZ23" s="117"/>
      <c r="HXA23" s="117"/>
      <c r="HXB23" s="117"/>
      <c r="HXC23" s="117"/>
      <c r="HXD23" s="117"/>
      <c r="HXE23" s="117"/>
      <c r="HXF23" s="117"/>
      <c r="HXG23" s="117"/>
      <c r="HXH23" s="117"/>
      <c r="HXI23" s="117"/>
      <c r="HXJ23" s="117"/>
      <c r="HXK23" s="117"/>
      <c r="HXL23" s="117"/>
      <c r="HXM23" s="117"/>
      <c r="HXN23" s="117"/>
      <c r="HXO23" s="117"/>
      <c r="HXP23" s="117"/>
      <c r="HXQ23" s="117"/>
      <c r="HXR23" s="117"/>
      <c r="HXS23" s="117"/>
      <c r="HXT23" s="117"/>
      <c r="HXU23" s="117"/>
      <c r="HXV23" s="117"/>
      <c r="HXW23" s="117"/>
      <c r="HXX23" s="117"/>
      <c r="HXY23" s="117"/>
      <c r="HXZ23" s="117"/>
      <c r="HYA23" s="117"/>
      <c r="HYB23" s="117"/>
      <c r="HYC23" s="117"/>
      <c r="HYD23" s="117"/>
      <c r="HYE23" s="117"/>
      <c r="HYF23" s="117"/>
      <c r="HYG23" s="117"/>
      <c r="HYH23" s="117"/>
      <c r="HYI23" s="117"/>
      <c r="HYJ23" s="117"/>
      <c r="HYK23" s="117"/>
      <c r="HYL23" s="117"/>
      <c r="HYM23" s="117"/>
      <c r="HYN23" s="117"/>
      <c r="HYO23" s="117"/>
      <c r="HYP23" s="117"/>
      <c r="HYQ23" s="117"/>
      <c r="HYR23" s="117"/>
      <c r="HYS23" s="117"/>
      <c r="HYT23" s="117"/>
      <c r="HYU23" s="117"/>
      <c r="HYV23" s="117"/>
      <c r="HYW23" s="117"/>
      <c r="HYX23" s="117"/>
      <c r="HYY23" s="117"/>
      <c r="HYZ23" s="117"/>
      <c r="HZA23" s="117"/>
      <c r="HZB23" s="117"/>
      <c r="HZC23" s="117"/>
      <c r="HZD23" s="117"/>
      <c r="HZE23" s="117"/>
      <c r="HZF23" s="117"/>
      <c r="HZG23" s="117"/>
      <c r="HZH23" s="117"/>
      <c r="HZI23" s="117"/>
      <c r="HZJ23" s="117"/>
      <c r="HZK23" s="117"/>
      <c r="HZL23" s="117"/>
      <c r="HZM23" s="117"/>
      <c r="HZN23" s="117"/>
      <c r="HZO23" s="117"/>
      <c r="HZP23" s="117"/>
      <c r="HZQ23" s="117"/>
      <c r="HZR23" s="117"/>
      <c r="HZS23" s="117"/>
      <c r="HZT23" s="117"/>
      <c r="HZU23" s="117"/>
      <c r="HZV23" s="117"/>
      <c r="HZW23" s="117"/>
      <c r="HZX23" s="117"/>
      <c r="HZY23" s="117"/>
      <c r="HZZ23" s="117"/>
      <c r="IAA23" s="117"/>
      <c r="IAB23" s="117"/>
      <c r="IAC23" s="117"/>
      <c r="IAD23" s="117"/>
      <c r="IAE23" s="117"/>
      <c r="IAF23" s="117"/>
      <c r="IAG23" s="117"/>
      <c r="IAH23" s="117"/>
      <c r="IAI23" s="117"/>
      <c r="IAJ23" s="117"/>
      <c r="IAK23" s="117"/>
      <c r="IAL23" s="117"/>
      <c r="IAM23" s="117"/>
      <c r="IAN23" s="117"/>
      <c r="IAO23" s="117"/>
      <c r="IAP23" s="117"/>
      <c r="IAQ23" s="117"/>
      <c r="IAR23" s="117"/>
      <c r="IAS23" s="117"/>
      <c r="IAT23" s="117"/>
      <c r="IAU23" s="117"/>
      <c r="IAV23" s="117"/>
      <c r="IAW23" s="117"/>
      <c r="IAX23" s="117"/>
      <c r="IAY23" s="117"/>
      <c r="IAZ23" s="117"/>
      <c r="IBA23" s="117"/>
      <c r="IBB23" s="117"/>
      <c r="IBC23" s="117"/>
      <c r="IBD23" s="117"/>
      <c r="IBE23" s="117"/>
      <c r="IBF23" s="117"/>
      <c r="IBG23" s="117"/>
      <c r="IBH23" s="117"/>
      <c r="IBI23" s="117"/>
      <c r="IBJ23" s="117"/>
      <c r="IBK23" s="117"/>
      <c r="IBL23" s="117"/>
      <c r="IBM23" s="117"/>
      <c r="IBN23" s="117"/>
      <c r="IBO23" s="117"/>
      <c r="IBP23" s="117"/>
      <c r="IBQ23" s="117"/>
      <c r="IBR23" s="117"/>
      <c r="IBS23" s="117"/>
      <c r="IBT23" s="117"/>
      <c r="IBU23" s="117"/>
      <c r="IBV23" s="117"/>
      <c r="IBW23" s="117"/>
      <c r="IBX23" s="117"/>
      <c r="IBY23" s="117"/>
      <c r="IBZ23" s="117"/>
      <c r="ICA23" s="117"/>
      <c r="ICB23" s="117"/>
      <c r="ICC23" s="117"/>
      <c r="ICD23" s="117"/>
      <c r="ICE23" s="117"/>
      <c r="ICF23" s="117"/>
      <c r="ICG23" s="117"/>
      <c r="ICH23" s="117"/>
      <c r="ICI23" s="117"/>
      <c r="ICJ23" s="117"/>
      <c r="ICK23" s="117"/>
      <c r="ICL23" s="117"/>
      <c r="ICM23" s="117"/>
      <c r="ICN23" s="117"/>
      <c r="ICO23" s="117"/>
      <c r="ICP23" s="117"/>
      <c r="ICQ23" s="117"/>
      <c r="ICR23" s="117"/>
      <c r="ICS23" s="117"/>
      <c r="ICT23" s="117"/>
      <c r="ICU23" s="117"/>
      <c r="ICV23" s="117"/>
      <c r="ICW23" s="117"/>
      <c r="ICX23" s="117"/>
      <c r="ICY23" s="117"/>
      <c r="ICZ23" s="117"/>
      <c r="IDA23" s="117"/>
      <c r="IDB23" s="117"/>
      <c r="IDC23" s="117"/>
      <c r="IDD23" s="117"/>
      <c r="IDE23" s="117"/>
      <c r="IDF23" s="117"/>
      <c r="IDG23" s="117"/>
      <c r="IDH23" s="117"/>
      <c r="IDI23" s="117"/>
      <c r="IDJ23" s="117"/>
      <c r="IDK23" s="117"/>
      <c r="IDL23" s="117"/>
      <c r="IDM23" s="117"/>
      <c r="IDN23" s="117"/>
      <c r="IDO23" s="117"/>
      <c r="IDP23" s="117"/>
      <c r="IDQ23" s="117"/>
      <c r="IDR23" s="117"/>
      <c r="IDS23" s="117"/>
      <c r="IDT23" s="117"/>
      <c r="IDU23" s="117"/>
      <c r="IDV23" s="117"/>
      <c r="IDW23" s="117"/>
      <c r="IDX23" s="117"/>
      <c r="IDY23" s="117"/>
      <c r="IDZ23" s="117"/>
      <c r="IEA23" s="117"/>
      <c r="IEB23" s="117"/>
      <c r="IEC23" s="117"/>
      <c r="IED23" s="117"/>
      <c r="IEE23" s="117"/>
      <c r="IEF23" s="117"/>
      <c r="IEG23" s="117"/>
      <c r="IEH23" s="117"/>
      <c r="IEI23" s="117"/>
      <c r="IEJ23" s="117"/>
      <c r="IEK23" s="117"/>
      <c r="IEL23" s="117"/>
      <c r="IEM23" s="117"/>
      <c r="IEN23" s="117"/>
      <c r="IEO23" s="117"/>
      <c r="IEP23" s="117"/>
      <c r="IEQ23" s="117"/>
      <c r="IER23" s="117"/>
      <c r="IES23" s="117"/>
      <c r="IET23" s="117"/>
      <c r="IEU23" s="117"/>
      <c r="IEV23" s="117"/>
      <c r="IEW23" s="117"/>
      <c r="IEX23" s="117"/>
      <c r="IEY23" s="117"/>
      <c r="IEZ23" s="117"/>
      <c r="IFA23" s="117"/>
      <c r="IFB23" s="117"/>
      <c r="IFC23" s="117"/>
      <c r="IFD23" s="117"/>
      <c r="IFE23" s="117"/>
      <c r="IFF23" s="117"/>
      <c r="IFG23" s="117"/>
      <c r="IFH23" s="117"/>
      <c r="IFI23" s="117"/>
      <c r="IFJ23" s="117"/>
      <c r="IFK23" s="117"/>
      <c r="IFL23" s="117"/>
      <c r="IFM23" s="117"/>
      <c r="IFN23" s="117"/>
      <c r="IFO23" s="117"/>
      <c r="IFP23" s="117"/>
      <c r="IFQ23" s="117"/>
      <c r="IFR23" s="117"/>
      <c r="IFS23" s="117"/>
      <c r="IFT23" s="117"/>
      <c r="IFU23" s="117"/>
      <c r="IFV23" s="117"/>
      <c r="IFW23" s="117"/>
      <c r="IFX23" s="117"/>
      <c r="IFY23" s="117"/>
      <c r="IFZ23" s="117"/>
      <c r="IGA23" s="117"/>
      <c r="IGB23" s="117"/>
      <c r="IGC23" s="117"/>
      <c r="IGD23" s="117"/>
      <c r="IGE23" s="117"/>
      <c r="IGF23" s="117"/>
      <c r="IGG23" s="117"/>
      <c r="IGH23" s="117"/>
      <c r="IGI23" s="117"/>
      <c r="IGJ23" s="117"/>
      <c r="IGK23" s="117"/>
      <c r="IGL23" s="117"/>
      <c r="IGM23" s="117"/>
      <c r="IGN23" s="117"/>
      <c r="IGO23" s="117"/>
      <c r="IGP23" s="117"/>
      <c r="IGQ23" s="117"/>
      <c r="IGR23" s="117"/>
      <c r="IGS23" s="117"/>
      <c r="IGT23" s="117"/>
      <c r="IGU23" s="117"/>
      <c r="IGV23" s="117"/>
      <c r="IGW23" s="117"/>
      <c r="IGX23" s="117"/>
      <c r="IGY23" s="117"/>
      <c r="IGZ23" s="117"/>
      <c r="IHA23" s="117"/>
      <c r="IHB23" s="117"/>
      <c r="IHC23" s="117"/>
      <c r="IHD23" s="117"/>
      <c r="IHE23" s="117"/>
      <c r="IHF23" s="117"/>
      <c r="IHG23" s="117"/>
      <c r="IHH23" s="117"/>
      <c r="IHI23" s="117"/>
      <c r="IHJ23" s="117"/>
      <c r="IHK23" s="117"/>
      <c r="IHL23" s="117"/>
      <c r="IHM23" s="117"/>
      <c r="IHN23" s="117"/>
      <c r="IHO23" s="117"/>
      <c r="IHP23" s="117"/>
      <c r="IHQ23" s="117"/>
      <c r="IHR23" s="117"/>
      <c r="IHS23" s="117"/>
      <c r="IHT23" s="117"/>
      <c r="IHU23" s="117"/>
      <c r="IHV23" s="117"/>
      <c r="IHW23" s="117"/>
      <c r="IHX23" s="117"/>
      <c r="IHY23" s="117"/>
      <c r="IHZ23" s="117"/>
      <c r="IIA23" s="117"/>
      <c r="IIB23" s="117"/>
      <c r="IIC23" s="117"/>
      <c r="IID23" s="117"/>
      <c r="IIE23" s="117"/>
      <c r="IIF23" s="117"/>
      <c r="IIG23" s="117"/>
      <c r="IIH23" s="117"/>
      <c r="III23" s="117"/>
      <c r="IIJ23" s="117"/>
      <c r="IIK23" s="117"/>
      <c r="IIL23" s="117"/>
      <c r="IIM23" s="117"/>
      <c r="IIN23" s="117"/>
      <c r="IIO23" s="117"/>
      <c r="IIP23" s="117"/>
      <c r="IIQ23" s="117"/>
      <c r="IIR23" s="117"/>
      <c r="IIS23" s="117"/>
      <c r="IIT23" s="117"/>
      <c r="IIU23" s="117"/>
      <c r="IIV23" s="117"/>
      <c r="IIW23" s="117"/>
      <c r="IIX23" s="117"/>
      <c r="IIY23" s="117"/>
      <c r="IIZ23" s="117"/>
      <c r="IJA23" s="117"/>
      <c r="IJB23" s="117"/>
      <c r="IJC23" s="117"/>
      <c r="IJD23" s="117"/>
      <c r="IJE23" s="117"/>
      <c r="IJF23" s="117"/>
      <c r="IJG23" s="117"/>
      <c r="IJH23" s="117"/>
      <c r="IJI23" s="117"/>
      <c r="IJJ23" s="117"/>
      <c r="IJK23" s="117"/>
      <c r="IJL23" s="117"/>
      <c r="IJM23" s="117"/>
      <c r="IJN23" s="117"/>
      <c r="IJO23" s="117"/>
      <c r="IJP23" s="117"/>
      <c r="IJQ23" s="117"/>
      <c r="IJR23" s="117"/>
      <c r="IJS23" s="117"/>
      <c r="IJT23" s="117"/>
      <c r="IJU23" s="117"/>
      <c r="IJV23" s="117"/>
      <c r="IJW23" s="117"/>
      <c r="IJX23" s="117"/>
      <c r="IJY23" s="117"/>
      <c r="IJZ23" s="117"/>
      <c r="IKA23" s="117"/>
      <c r="IKB23" s="117"/>
      <c r="IKC23" s="117"/>
      <c r="IKD23" s="117"/>
      <c r="IKE23" s="117"/>
      <c r="IKF23" s="117"/>
      <c r="IKG23" s="117"/>
      <c r="IKH23" s="117"/>
      <c r="IKI23" s="117"/>
      <c r="IKJ23" s="117"/>
      <c r="IKK23" s="117"/>
      <c r="IKL23" s="117"/>
      <c r="IKM23" s="117"/>
      <c r="IKN23" s="117"/>
      <c r="IKO23" s="117"/>
      <c r="IKP23" s="117"/>
      <c r="IKQ23" s="117"/>
      <c r="IKR23" s="117"/>
      <c r="IKS23" s="117"/>
      <c r="IKT23" s="117"/>
      <c r="IKU23" s="117"/>
      <c r="IKV23" s="117"/>
      <c r="IKW23" s="117"/>
      <c r="IKX23" s="117"/>
      <c r="IKY23" s="117"/>
      <c r="IKZ23" s="117"/>
      <c r="ILA23" s="117"/>
      <c r="ILB23" s="117"/>
      <c r="ILC23" s="117"/>
      <c r="ILD23" s="117"/>
      <c r="ILE23" s="117"/>
      <c r="ILF23" s="117"/>
      <c r="ILG23" s="117"/>
      <c r="ILH23" s="117"/>
      <c r="ILI23" s="117"/>
      <c r="ILJ23" s="117"/>
      <c r="ILK23" s="117"/>
      <c r="ILL23" s="117"/>
      <c r="ILM23" s="117"/>
      <c r="ILN23" s="117"/>
      <c r="ILO23" s="117"/>
      <c r="ILP23" s="117"/>
      <c r="ILQ23" s="117"/>
      <c r="ILR23" s="117"/>
      <c r="ILS23" s="117"/>
      <c r="ILT23" s="117"/>
      <c r="ILU23" s="117"/>
      <c r="ILV23" s="117"/>
      <c r="ILW23" s="117"/>
      <c r="ILX23" s="117"/>
      <c r="ILY23" s="117"/>
      <c r="ILZ23" s="117"/>
      <c r="IMA23" s="117"/>
      <c r="IMB23" s="117"/>
      <c r="IMC23" s="117"/>
      <c r="IMD23" s="117"/>
      <c r="IME23" s="117"/>
      <c r="IMF23" s="117"/>
      <c r="IMG23" s="117"/>
      <c r="IMH23" s="117"/>
      <c r="IMI23" s="117"/>
      <c r="IMJ23" s="117"/>
      <c r="IMK23" s="117"/>
      <c r="IML23" s="117"/>
      <c r="IMM23" s="117"/>
      <c r="IMN23" s="117"/>
      <c r="IMO23" s="117"/>
      <c r="IMP23" s="117"/>
      <c r="IMQ23" s="117"/>
      <c r="IMR23" s="117"/>
      <c r="IMS23" s="117"/>
      <c r="IMT23" s="117"/>
      <c r="IMU23" s="117"/>
      <c r="IMV23" s="117"/>
      <c r="IMW23" s="117"/>
      <c r="IMX23" s="117"/>
      <c r="IMY23" s="117"/>
      <c r="IMZ23" s="117"/>
      <c r="INA23" s="117"/>
      <c r="INB23" s="117"/>
      <c r="INC23" s="117"/>
      <c r="IND23" s="117"/>
      <c r="INE23" s="117"/>
      <c r="INF23" s="117"/>
      <c r="ING23" s="117"/>
      <c r="INH23" s="117"/>
      <c r="INI23" s="117"/>
      <c r="INJ23" s="117"/>
      <c r="INK23" s="117"/>
      <c r="INL23" s="117"/>
      <c r="INM23" s="117"/>
      <c r="INN23" s="117"/>
      <c r="INO23" s="117"/>
      <c r="INP23" s="117"/>
      <c r="INQ23" s="117"/>
      <c r="INR23" s="117"/>
      <c r="INS23" s="117"/>
      <c r="INT23" s="117"/>
      <c r="INU23" s="117"/>
      <c r="INV23" s="117"/>
      <c r="INW23" s="117"/>
      <c r="INX23" s="117"/>
      <c r="INY23" s="117"/>
      <c r="INZ23" s="117"/>
      <c r="IOA23" s="117"/>
      <c r="IOB23" s="117"/>
      <c r="IOC23" s="117"/>
      <c r="IOD23" s="117"/>
      <c r="IOE23" s="117"/>
      <c r="IOF23" s="117"/>
      <c r="IOG23" s="117"/>
      <c r="IOH23" s="117"/>
      <c r="IOI23" s="117"/>
      <c r="IOJ23" s="117"/>
      <c r="IOK23" s="117"/>
      <c r="IOL23" s="117"/>
      <c r="IOM23" s="117"/>
      <c r="ION23" s="117"/>
      <c r="IOO23" s="117"/>
      <c r="IOP23" s="117"/>
      <c r="IOQ23" s="117"/>
      <c r="IOR23" s="117"/>
      <c r="IOS23" s="117"/>
      <c r="IOT23" s="117"/>
      <c r="IOU23" s="117"/>
      <c r="IOV23" s="117"/>
      <c r="IOW23" s="117"/>
      <c r="IOX23" s="117"/>
      <c r="IOY23" s="117"/>
      <c r="IOZ23" s="117"/>
      <c r="IPA23" s="117"/>
      <c r="IPB23" s="117"/>
      <c r="IPC23" s="117"/>
      <c r="IPD23" s="117"/>
      <c r="IPE23" s="117"/>
      <c r="IPF23" s="117"/>
      <c r="IPG23" s="117"/>
      <c r="IPH23" s="117"/>
      <c r="IPI23" s="117"/>
      <c r="IPJ23" s="117"/>
      <c r="IPK23" s="117"/>
      <c r="IPL23" s="117"/>
      <c r="IPM23" s="117"/>
      <c r="IPN23" s="117"/>
      <c r="IPO23" s="117"/>
      <c r="IPP23" s="117"/>
      <c r="IPQ23" s="117"/>
      <c r="IPR23" s="117"/>
      <c r="IPS23" s="117"/>
      <c r="IPT23" s="117"/>
      <c r="IPU23" s="117"/>
      <c r="IPV23" s="117"/>
      <c r="IPW23" s="117"/>
      <c r="IPX23" s="117"/>
      <c r="IPY23" s="117"/>
      <c r="IPZ23" s="117"/>
      <c r="IQA23" s="117"/>
      <c r="IQB23" s="117"/>
      <c r="IQC23" s="117"/>
      <c r="IQD23" s="117"/>
      <c r="IQE23" s="117"/>
      <c r="IQF23" s="117"/>
      <c r="IQG23" s="117"/>
      <c r="IQH23" s="117"/>
      <c r="IQI23" s="117"/>
      <c r="IQJ23" s="117"/>
      <c r="IQK23" s="117"/>
      <c r="IQL23" s="117"/>
      <c r="IQM23" s="117"/>
      <c r="IQN23" s="117"/>
      <c r="IQO23" s="117"/>
      <c r="IQP23" s="117"/>
      <c r="IQQ23" s="117"/>
      <c r="IQR23" s="117"/>
      <c r="IQS23" s="117"/>
      <c r="IQT23" s="117"/>
      <c r="IQU23" s="117"/>
      <c r="IQV23" s="117"/>
      <c r="IQW23" s="117"/>
      <c r="IQX23" s="117"/>
      <c r="IQY23" s="117"/>
      <c r="IQZ23" s="117"/>
      <c r="IRA23" s="117"/>
      <c r="IRB23" s="117"/>
      <c r="IRC23" s="117"/>
      <c r="IRD23" s="117"/>
      <c r="IRE23" s="117"/>
      <c r="IRF23" s="117"/>
      <c r="IRG23" s="117"/>
      <c r="IRH23" s="117"/>
      <c r="IRI23" s="117"/>
      <c r="IRJ23" s="117"/>
      <c r="IRK23" s="117"/>
      <c r="IRL23" s="117"/>
      <c r="IRM23" s="117"/>
      <c r="IRN23" s="117"/>
      <c r="IRO23" s="117"/>
      <c r="IRP23" s="117"/>
      <c r="IRQ23" s="117"/>
      <c r="IRR23" s="117"/>
      <c r="IRS23" s="117"/>
      <c r="IRT23" s="117"/>
      <c r="IRU23" s="117"/>
      <c r="IRV23" s="117"/>
      <c r="IRW23" s="117"/>
      <c r="IRX23" s="117"/>
      <c r="IRY23" s="117"/>
      <c r="IRZ23" s="117"/>
      <c r="ISA23" s="117"/>
      <c r="ISB23" s="117"/>
      <c r="ISC23" s="117"/>
      <c r="ISD23" s="117"/>
      <c r="ISE23" s="117"/>
      <c r="ISF23" s="117"/>
      <c r="ISG23" s="117"/>
      <c r="ISH23" s="117"/>
      <c r="ISI23" s="117"/>
      <c r="ISJ23" s="117"/>
      <c r="ISK23" s="117"/>
      <c r="ISL23" s="117"/>
      <c r="ISM23" s="117"/>
      <c r="ISN23" s="117"/>
      <c r="ISO23" s="117"/>
      <c r="ISP23" s="117"/>
      <c r="ISQ23" s="117"/>
      <c r="ISR23" s="117"/>
      <c r="ISS23" s="117"/>
      <c r="IST23" s="117"/>
      <c r="ISU23" s="117"/>
      <c r="ISV23" s="117"/>
      <c r="ISW23" s="117"/>
      <c r="ISX23" s="117"/>
      <c r="ISY23" s="117"/>
      <c r="ISZ23" s="117"/>
      <c r="ITA23" s="117"/>
      <c r="ITB23" s="117"/>
      <c r="ITC23" s="117"/>
      <c r="ITD23" s="117"/>
      <c r="ITE23" s="117"/>
      <c r="ITF23" s="117"/>
      <c r="ITG23" s="117"/>
      <c r="ITH23" s="117"/>
      <c r="ITI23" s="117"/>
      <c r="ITJ23" s="117"/>
      <c r="ITK23" s="117"/>
      <c r="ITL23" s="117"/>
      <c r="ITM23" s="117"/>
      <c r="ITN23" s="117"/>
      <c r="ITO23" s="117"/>
      <c r="ITP23" s="117"/>
      <c r="ITQ23" s="117"/>
      <c r="ITR23" s="117"/>
      <c r="ITS23" s="117"/>
      <c r="ITT23" s="117"/>
      <c r="ITU23" s="117"/>
      <c r="ITV23" s="117"/>
      <c r="ITW23" s="117"/>
      <c r="ITX23" s="117"/>
      <c r="ITY23" s="117"/>
      <c r="ITZ23" s="117"/>
      <c r="IUA23" s="117"/>
      <c r="IUB23" s="117"/>
      <c r="IUC23" s="117"/>
      <c r="IUD23" s="117"/>
      <c r="IUE23" s="117"/>
      <c r="IUF23" s="117"/>
      <c r="IUG23" s="117"/>
      <c r="IUH23" s="117"/>
      <c r="IUI23" s="117"/>
      <c r="IUJ23" s="117"/>
      <c r="IUK23" s="117"/>
      <c r="IUL23" s="117"/>
      <c r="IUM23" s="117"/>
      <c r="IUN23" s="117"/>
      <c r="IUO23" s="117"/>
      <c r="IUP23" s="117"/>
      <c r="IUQ23" s="117"/>
      <c r="IUR23" s="117"/>
      <c r="IUS23" s="117"/>
      <c r="IUT23" s="117"/>
      <c r="IUU23" s="117"/>
      <c r="IUV23" s="117"/>
      <c r="IUW23" s="117"/>
      <c r="IUX23" s="117"/>
      <c r="IUY23" s="117"/>
      <c r="IUZ23" s="117"/>
      <c r="IVA23" s="117"/>
      <c r="IVB23" s="117"/>
      <c r="IVC23" s="117"/>
      <c r="IVD23" s="117"/>
      <c r="IVE23" s="117"/>
      <c r="IVF23" s="117"/>
      <c r="IVG23" s="117"/>
      <c r="IVH23" s="117"/>
      <c r="IVI23" s="117"/>
      <c r="IVJ23" s="117"/>
      <c r="IVK23" s="117"/>
      <c r="IVL23" s="117"/>
      <c r="IVM23" s="117"/>
      <c r="IVN23" s="117"/>
      <c r="IVO23" s="117"/>
      <c r="IVP23" s="117"/>
      <c r="IVQ23" s="117"/>
      <c r="IVR23" s="117"/>
      <c r="IVS23" s="117"/>
      <c r="IVT23" s="117"/>
      <c r="IVU23" s="117"/>
      <c r="IVV23" s="117"/>
      <c r="IVW23" s="117"/>
      <c r="IVX23" s="117"/>
      <c r="IVY23" s="117"/>
      <c r="IVZ23" s="117"/>
      <c r="IWA23" s="117"/>
      <c r="IWB23" s="117"/>
      <c r="IWC23" s="117"/>
      <c r="IWD23" s="117"/>
      <c r="IWE23" s="117"/>
      <c r="IWF23" s="117"/>
      <c r="IWG23" s="117"/>
      <c r="IWH23" s="117"/>
      <c r="IWI23" s="117"/>
      <c r="IWJ23" s="117"/>
      <c r="IWK23" s="117"/>
      <c r="IWL23" s="117"/>
      <c r="IWM23" s="117"/>
      <c r="IWN23" s="117"/>
      <c r="IWO23" s="117"/>
      <c r="IWP23" s="117"/>
      <c r="IWQ23" s="117"/>
      <c r="IWR23" s="117"/>
      <c r="IWS23" s="117"/>
      <c r="IWT23" s="117"/>
      <c r="IWU23" s="117"/>
      <c r="IWV23" s="117"/>
      <c r="IWW23" s="117"/>
      <c r="IWX23" s="117"/>
      <c r="IWY23" s="117"/>
      <c r="IWZ23" s="117"/>
      <c r="IXA23" s="117"/>
      <c r="IXB23" s="117"/>
      <c r="IXC23" s="117"/>
      <c r="IXD23" s="117"/>
      <c r="IXE23" s="117"/>
      <c r="IXF23" s="117"/>
      <c r="IXG23" s="117"/>
      <c r="IXH23" s="117"/>
      <c r="IXI23" s="117"/>
      <c r="IXJ23" s="117"/>
      <c r="IXK23" s="117"/>
      <c r="IXL23" s="117"/>
      <c r="IXM23" s="117"/>
      <c r="IXN23" s="117"/>
      <c r="IXO23" s="117"/>
      <c r="IXP23" s="117"/>
      <c r="IXQ23" s="117"/>
      <c r="IXR23" s="117"/>
      <c r="IXS23" s="117"/>
      <c r="IXT23" s="117"/>
      <c r="IXU23" s="117"/>
      <c r="IXV23" s="117"/>
      <c r="IXW23" s="117"/>
      <c r="IXX23" s="117"/>
      <c r="IXY23" s="117"/>
      <c r="IXZ23" s="117"/>
      <c r="IYA23" s="117"/>
      <c r="IYB23" s="117"/>
      <c r="IYC23" s="117"/>
      <c r="IYD23" s="117"/>
      <c r="IYE23" s="117"/>
      <c r="IYF23" s="117"/>
      <c r="IYG23" s="117"/>
      <c r="IYH23" s="117"/>
      <c r="IYI23" s="117"/>
      <c r="IYJ23" s="117"/>
      <c r="IYK23" s="117"/>
      <c r="IYL23" s="117"/>
      <c r="IYM23" s="117"/>
      <c r="IYN23" s="117"/>
      <c r="IYO23" s="117"/>
      <c r="IYP23" s="117"/>
      <c r="IYQ23" s="117"/>
      <c r="IYR23" s="117"/>
      <c r="IYS23" s="117"/>
      <c r="IYT23" s="117"/>
      <c r="IYU23" s="117"/>
      <c r="IYV23" s="117"/>
      <c r="IYW23" s="117"/>
      <c r="IYX23" s="117"/>
      <c r="IYY23" s="117"/>
      <c r="IYZ23" s="117"/>
      <c r="IZA23" s="117"/>
      <c r="IZB23" s="117"/>
      <c r="IZC23" s="117"/>
      <c r="IZD23" s="117"/>
      <c r="IZE23" s="117"/>
      <c r="IZF23" s="117"/>
      <c r="IZG23" s="117"/>
      <c r="IZH23" s="117"/>
      <c r="IZI23" s="117"/>
      <c r="IZJ23" s="117"/>
      <c r="IZK23" s="117"/>
      <c r="IZL23" s="117"/>
      <c r="IZM23" s="117"/>
      <c r="IZN23" s="117"/>
      <c r="IZO23" s="117"/>
      <c r="IZP23" s="117"/>
      <c r="IZQ23" s="117"/>
      <c r="IZR23" s="117"/>
      <c r="IZS23" s="117"/>
      <c r="IZT23" s="117"/>
      <c r="IZU23" s="117"/>
      <c r="IZV23" s="117"/>
      <c r="IZW23" s="117"/>
      <c r="IZX23" s="117"/>
      <c r="IZY23" s="117"/>
      <c r="IZZ23" s="117"/>
      <c r="JAA23" s="117"/>
      <c r="JAB23" s="117"/>
      <c r="JAC23" s="117"/>
      <c r="JAD23" s="117"/>
      <c r="JAE23" s="117"/>
      <c r="JAF23" s="117"/>
      <c r="JAG23" s="117"/>
      <c r="JAH23" s="117"/>
      <c r="JAI23" s="117"/>
      <c r="JAJ23" s="117"/>
      <c r="JAK23" s="117"/>
      <c r="JAL23" s="117"/>
      <c r="JAM23" s="117"/>
      <c r="JAN23" s="117"/>
      <c r="JAO23" s="117"/>
      <c r="JAP23" s="117"/>
      <c r="JAQ23" s="117"/>
      <c r="JAR23" s="117"/>
      <c r="JAS23" s="117"/>
      <c r="JAT23" s="117"/>
      <c r="JAU23" s="117"/>
      <c r="JAV23" s="117"/>
      <c r="JAW23" s="117"/>
      <c r="JAX23" s="117"/>
      <c r="JAY23" s="117"/>
      <c r="JAZ23" s="117"/>
      <c r="JBA23" s="117"/>
      <c r="JBB23" s="117"/>
      <c r="JBC23" s="117"/>
      <c r="JBD23" s="117"/>
      <c r="JBE23" s="117"/>
      <c r="JBF23" s="117"/>
      <c r="JBG23" s="117"/>
      <c r="JBH23" s="117"/>
      <c r="JBI23" s="117"/>
      <c r="JBJ23" s="117"/>
      <c r="JBK23" s="117"/>
      <c r="JBL23" s="117"/>
      <c r="JBM23" s="117"/>
      <c r="JBN23" s="117"/>
      <c r="JBO23" s="117"/>
      <c r="JBP23" s="117"/>
      <c r="JBQ23" s="117"/>
      <c r="JBR23" s="117"/>
      <c r="JBS23" s="117"/>
      <c r="JBT23" s="117"/>
      <c r="JBU23" s="117"/>
      <c r="JBV23" s="117"/>
      <c r="JBW23" s="117"/>
      <c r="JBX23" s="117"/>
      <c r="JBY23" s="117"/>
      <c r="JBZ23" s="117"/>
      <c r="JCA23" s="117"/>
      <c r="JCB23" s="117"/>
      <c r="JCC23" s="117"/>
      <c r="JCD23" s="117"/>
      <c r="JCE23" s="117"/>
      <c r="JCF23" s="117"/>
      <c r="JCG23" s="117"/>
      <c r="JCH23" s="117"/>
      <c r="JCI23" s="117"/>
      <c r="JCJ23" s="117"/>
      <c r="JCK23" s="117"/>
      <c r="JCL23" s="117"/>
      <c r="JCM23" s="117"/>
      <c r="JCN23" s="117"/>
      <c r="JCO23" s="117"/>
      <c r="JCP23" s="117"/>
      <c r="JCQ23" s="117"/>
      <c r="JCR23" s="117"/>
      <c r="JCS23" s="117"/>
      <c r="JCT23" s="117"/>
      <c r="JCU23" s="117"/>
      <c r="JCV23" s="117"/>
      <c r="JCW23" s="117"/>
      <c r="JCX23" s="117"/>
      <c r="JCY23" s="117"/>
      <c r="JCZ23" s="117"/>
      <c r="JDA23" s="117"/>
      <c r="JDB23" s="117"/>
      <c r="JDC23" s="117"/>
      <c r="JDD23" s="117"/>
      <c r="JDE23" s="117"/>
      <c r="JDF23" s="117"/>
      <c r="JDG23" s="117"/>
      <c r="JDH23" s="117"/>
      <c r="JDI23" s="117"/>
      <c r="JDJ23" s="117"/>
      <c r="JDK23" s="117"/>
      <c r="JDL23" s="117"/>
      <c r="JDM23" s="117"/>
      <c r="JDN23" s="117"/>
      <c r="JDO23" s="117"/>
      <c r="JDP23" s="117"/>
      <c r="JDQ23" s="117"/>
      <c r="JDR23" s="117"/>
      <c r="JDS23" s="117"/>
      <c r="JDT23" s="117"/>
      <c r="JDU23" s="117"/>
      <c r="JDV23" s="117"/>
      <c r="JDW23" s="117"/>
      <c r="JDX23" s="117"/>
      <c r="JDY23" s="117"/>
      <c r="JDZ23" s="117"/>
      <c r="JEA23" s="117"/>
      <c r="JEB23" s="117"/>
      <c r="JEC23" s="117"/>
      <c r="JED23" s="117"/>
      <c r="JEE23" s="117"/>
      <c r="JEF23" s="117"/>
      <c r="JEG23" s="117"/>
      <c r="JEH23" s="117"/>
      <c r="JEI23" s="117"/>
      <c r="JEJ23" s="117"/>
      <c r="JEK23" s="117"/>
      <c r="JEL23" s="117"/>
      <c r="JEM23" s="117"/>
      <c r="JEN23" s="117"/>
      <c r="JEO23" s="117"/>
      <c r="JEP23" s="117"/>
      <c r="JEQ23" s="117"/>
      <c r="JER23" s="117"/>
      <c r="JES23" s="117"/>
      <c r="JET23" s="117"/>
      <c r="JEU23" s="117"/>
      <c r="JEV23" s="117"/>
      <c r="JEW23" s="117"/>
      <c r="JEX23" s="117"/>
      <c r="JEY23" s="117"/>
      <c r="JEZ23" s="117"/>
      <c r="JFA23" s="117"/>
      <c r="JFB23" s="117"/>
      <c r="JFC23" s="117"/>
      <c r="JFD23" s="117"/>
      <c r="JFE23" s="117"/>
      <c r="JFF23" s="117"/>
      <c r="JFG23" s="117"/>
      <c r="JFH23" s="117"/>
      <c r="JFI23" s="117"/>
      <c r="JFJ23" s="117"/>
      <c r="JFK23" s="117"/>
      <c r="JFL23" s="117"/>
      <c r="JFM23" s="117"/>
      <c r="JFN23" s="117"/>
      <c r="JFO23" s="117"/>
      <c r="JFP23" s="117"/>
      <c r="JFQ23" s="117"/>
      <c r="JFR23" s="117"/>
      <c r="JFS23" s="117"/>
      <c r="JFT23" s="117"/>
      <c r="JFU23" s="117"/>
      <c r="JFV23" s="117"/>
      <c r="JFW23" s="117"/>
      <c r="JFX23" s="117"/>
      <c r="JFY23" s="117"/>
      <c r="JFZ23" s="117"/>
      <c r="JGA23" s="117"/>
      <c r="JGB23" s="117"/>
      <c r="JGC23" s="117"/>
      <c r="JGD23" s="117"/>
      <c r="JGE23" s="117"/>
      <c r="JGF23" s="117"/>
      <c r="JGG23" s="117"/>
      <c r="JGH23" s="117"/>
      <c r="JGI23" s="117"/>
      <c r="JGJ23" s="117"/>
      <c r="JGK23" s="117"/>
      <c r="JGL23" s="117"/>
      <c r="JGM23" s="117"/>
      <c r="JGN23" s="117"/>
      <c r="JGO23" s="117"/>
      <c r="JGP23" s="117"/>
      <c r="JGQ23" s="117"/>
      <c r="JGR23" s="117"/>
      <c r="JGS23" s="117"/>
      <c r="JGT23" s="117"/>
      <c r="JGU23" s="117"/>
      <c r="JGV23" s="117"/>
      <c r="JGW23" s="117"/>
      <c r="JGX23" s="117"/>
      <c r="JGY23" s="117"/>
      <c r="JGZ23" s="117"/>
      <c r="JHA23" s="117"/>
      <c r="JHB23" s="117"/>
      <c r="JHC23" s="117"/>
      <c r="JHD23" s="117"/>
      <c r="JHE23" s="117"/>
      <c r="JHF23" s="117"/>
      <c r="JHG23" s="117"/>
      <c r="JHH23" s="117"/>
      <c r="JHI23" s="117"/>
      <c r="JHJ23" s="117"/>
      <c r="JHK23" s="117"/>
      <c r="JHL23" s="117"/>
      <c r="JHM23" s="117"/>
      <c r="JHN23" s="117"/>
      <c r="JHO23" s="117"/>
      <c r="JHP23" s="117"/>
      <c r="JHQ23" s="117"/>
      <c r="JHR23" s="117"/>
      <c r="JHS23" s="117"/>
      <c r="JHT23" s="117"/>
      <c r="JHU23" s="117"/>
      <c r="JHV23" s="117"/>
      <c r="JHW23" s="117"/>
      <c r="JHX23" s="117"/>
      <c r="JHY23" s="117"/>
      <c r="JHZ23" s="117"/>
      <c r="JIA23" s="117"/>
      <c r="JIB23" s="117"/>
      <c r="JIC23" s="117"/>
      <c r="JID23" s="117"/>
      <c r="JIE23" s="117"/>
      <c r="JIF23" s="117"/>
      <c r="JIG23" s="117"/>
      <c r="JIH23" s="117"/>
      <c r="JII23" s="117"/>
      <c r="JIJ23" s="117"/>
      <c r="JIK23" s="117"/>
      <c r="JIL23" s="117"/>
      <c r="JIM23" s="117"/>
      <c r="JIN23" s="117"/>
      <c r="JIO23" s="117"/>
      <c r="JIP23" s="117"/>
      <c r="JIQ23" s="117"/>
      <c r="JIR23" s="117"/>
      <c r="JIS23" s="117"/>
      <c r="JIT23" s="117"/>
      <c r="JIU23" s="117"/>
      <c r="JIV23" s="117"/>
      <c r="JIW23" s="117"/>
      <c r="JIX23" s="117"/>
      <c r="JIY23" s="117"/>
      <c r="JIZ23" s="117"/>
      <c r="JJA23" s="117"/>
      <c r="JJB23" s="117"/>
      <c r="JJC23" s="117"/>
      <c r="JJD23" s="117"/>
      <c r="JJE23" s="117"/>
      <c r="JJF23" s="117"/>
      <c r="JJG23" s="117"/>
      <c r="JJH23" s="117"/>
      <c r="JJI23" s="117"/>
      <c r="JJJ23" s="117"/>
      <c r="JJK23" s="117"/>
      <c r="JJL23" s="117"/>
      <c r="JJM23" s="117"/>
      <c r="JJN23" s="117"/>
      <c r="JJO23" s="117"/>
      <c r="JJP23" s="117"/>
      <c r="JJQ23" s="117"/>
      <c r="JJR23" s="117"/>
      <c r="JJS23" s="117"/>
      <c r="JJT23" s="117"/>
      <c r="JJU23" s="117"/>
      <c r="JJV23" s="117"/>
      <c r="JJW23" s="117"/>
      <c r="JJX23" s="117"/>
      <c r="JJY23" s="117"/>
      <c r="JJZ23" s="117"/>
      <c r="JKA23" s="117"/>
      <c r="JKB23" s="117"/>
      <c r="JKC23" s="117"/>
      <c r="JKD23" s="117"/>
      <c r="JKE23" s="117"/>
      <c r="JKF23" s="117"/>
      <c r="JKG23" s="117"/>
      <c r="JKH23" s="117"/>
      <c r="JKI23" s="117"/>
      <c r="JKJ23" s="117"/>
      <c r="JKK23" s="117"/>
      <c r="JKL23" s="117"/>
      <c r="JKM23" s="117"/>
      <c r="JKN23" s="117"/>
      <c r="JKO23" s="117"/>
      <c r="JKP23" s="117"/>
      <c r="JKQ23" s="117"/>
      <c r="JKR23" s="117"/>
      <c r="JKS23" s="117"/>
      <c r="JKT23" s="117"/>
      <c r="JKU23" s="117"/>
      <c r="JKV23" s="117"/>
      <c r="JKW23" s="117"/>
      <c r="JKX23" s="117"/>
      <c r="JKY23" s="117"/>
      <c r="JKZ23" s="117"/>
      <c r="JLA23" s="117"/>
      <c r="JLB23" s="117"/>
      <c r="JLC23" s="117"/>
      <c r="JLD23" s="117"/>
      <c r="JLE23" s="117"/>
      <c r="JLF23" s="117"/>
      <c r="JLG23" s="117"/>
      <c r="JLH23" s="117"/>
      <c r="JLI23" s="117"/>
      <c r="JLJ23" s="117"/>
      <c r="JLK23" s="117"/>
      <c r="JLL23" s="117"/>
      <c r="JLM23" s="117"/>
      <c r="JLN23" s="117"/>
      <c r="JLO23" s="117"/>
      <c r="JLP23" s="117"/>
      <c r="JLQ23" s="117"/>
      <c r="JLR23" s="117"/>
      <c r="JLS23" s="117"/>
      <c r="JLT23" s="117"/>
      <c r="JLU23" s="117"/>
      <c r="JLV23" s="117"/>
      <c r="JLW23" s="117"/>
      <c r="JLX23" s="117"/>
      <c r="JLY23" s="117"/>
      <c r="JLZ23" s="117"/>
      <c r="JMA23" s="117"/>
      <c r="JMB23" s="117"/>
      <c r="JMC23" s="117"/>
      <c r="JMD23" s="117"/>
      <c r="JME23" s="117"/>
      <c r="JMF23" s="117"/>
      <c r="JMG23" s="117"/>
      <c r="JMH23" s="117"/>
      <c r="JMI23" s="117"/>
      <c r="JMJ23" s="117"/>
      <c r="JMK23" s="117"/>
      <c r="JML23" s="117"/>
      <c r="JMM23" s="117"/>
      <c r="JMN23" s="117"/>
      <c r="JMO23" s="117"/>
      <c r="JMP23" s="117"/>
      <c r="JMQ23" s="117"/>
      <c r="JMR23" s="117"/>
      <c r="JMS23" s="117"/>
      <c r="JMT23" s="117"/>
      <c r="JMU23" s="117"/>
      <c r="JMV23" s="117"/>
      <c r="JMW23" s="117"/>
      <c r="JMX23" s="117"/>
      <c r="JMY23" s="117"/>
      <c r="JMZ23" s="117"/>
      <c r="JNA23" s="117"/>
      <c r="JNB23" s="117"/>
      <c r="JNC23" s="117"/>
      <c r="JND23" s="117"/>
      <c r="JNE23" s="117"/>
      <c r="JNF23" s="117"/>
      <c r="JNG23" s="117"/>
      <c r="JNH23" s="117"/>
      <c r="JNI23" s="117"/>
      <c r="JNJ23" s="117"/>
      <c r="JNK23" s="117"/>
      <c r="JNL23" s="117"/>
      <c r="JNM23" s="117"/>
      <c r="JNN23" s="117"/>
      <c r="JNO23" s="117"/>
      <c r="JNP23" s="117"/>
      <c r="JNQ23" s="117"/>
      <c r="JNR23" s="117"/>
      <c r="JNS23" s="117"/>
      <c r="JNT23" s="117"/>
      <c r="JNU23" s="117"/>
      <c r="JNV23" s="117"/>
      <c r="JNW23" s="117"/>
      <c r="JNX23" s="117"/>
      <c r="JNY23" s="117"/>
      <c r="JNZ23" s="117"/>
      <c r="JOA23" s="117"/>
      <c r="JOB23" s="117"/>
      <c r="JOC23" s="117"/>
      <c r="JOD23" s="117"/>
      <c r="JOE23" s="117"/>
      <c r="JOF23" s="117"/>
      <c r="JOG23" s="117"/>
      <c r="JOH23" s="117"/>
      <c r="JOI23" s="117"/>
      <c r="JOJ23" s="117"/>
      <c r="JOK23" s="117"/>
      <c r="JOL23" s="117"/>
      <c r="JOM23" s="117"/>
      <c r="JON23" s="117"/>
      <c r="JOO23" s="117"/>
      <c r="JOP23" s="117"/>
      <c r="JOQ23" s="117"/>
      <c r="JOR23" s="117"/>
      <c r="JOS23" s="117"/>
      <c r="JOT23" s="117"/>
      <c r="JOU23" s="117"/>
      <c r="JOV23" s="117"/>
      <c r="JOW23" s="117"/>
      <c r="JOX23" s="117"/>
      <c r="JOY23" s="117"/>
      <c r="JOZ23" s="117"/>
      <c r="JPA23" s="117"/>
      <c r="JPB23" s="117"/>
      <c r="JPC23" s="117"/>
      <c r="JPD23" s="117"/>
      <c r="JPE23" s="117"/>
      <c r="JPF23" s="117"/>
      <c r="JPG23" s="117"/>
      <c r="JPH23" s="117"/>
      <c r="JPI23" s="117"/>
      <c r="JPJ23" s="117"/>
      <c r="JPK23" s="117"/>
      <c r="JPL23" s="117"/>
      <c r="JPM23" s="117"/>
      <c r="JPN23" s="117"/>
      <c r="JPO23" s="117"/>
      <c r="JPP23" s="117"/>
      <c r="JPQ23" s="117"/>
      <c r="JPR23" s="117"/>
      <c r="JPS23" s="117"/>
      <c r="JPT23" s="117"/>
      <c r="JPU23" s="117"/>
      <c r="JPV23" s="117"/>
      <c r="JPW23" s="117"/>
      <c r="JPX23" s="117"/>
      <c r="JPY23" s="117"/>
      <c r="JPZ23" s="117"/>
      <c r="JQA23" s="117"/>
      <c r="JQB23" s="117"/>
      <c r="JQC23" s="117"/>
      <c r="JQD23" s="117"/>
      <c r="JQE23" s="117"/>
      <c r="JQF23" s="117"/>
      <c r="JQG23" s="117"/>
      <c r="JQH23" s="117"/>
      <c r="JQI23" s="117"/>
      <c r="JQJ23" s="117"/>
      <c r="JQK23" s="117"/>
      <c r="JQL23" s="117"/>
      <c r="JQM23" s="117"/>
      <c r="JQN23" s="117"/>
      <c r="JQO23" s="117"/>
      <c r="JQP23" s="117"/>
      <c r="JQQ23" s="117"/>
      <c r="JQR23" s="117"/>
      <c r="JQS23" s="117"/>
      <c r="JQT23" s="117"/>
      <c r="JQU23" s="117"/>
      <c r="JQV23" s="117"/>
      <c r="JQW23" s="117"/>
      <c r="JQX23" s="117"/>
      <c r="JQY23" s="117"/>
      <c r="JQZ23" s="117"/>
      <c r="JRA23" s="117"/>
      <c r="JRB23" s="117"/>
      <c r="JRC23" s="117"/>
      <c r="JRD23" s="117"/>
      <c r="JRE23" s="117"/>
      <c r="JRF23" s="117"/>
      <c r="JRG23" s="117"/>
      <c r="JRH23" s="117"/>
      <c r="JRI23" s="117"/>
      <c r="JRJ23" s="117"/>
      <c r="JRK23" s="117"/>
      <c r="JRL23" s="117"/>
      <c r="JRM23" s="117"/>
      <c r="JRN23" s="117"/>
      <c r="JRO23" s="117"/>
      <c r="JRP23" s="117"/>
      <c r="JRQ23" s="117"/>
      <c r="JRR23" s="117"/>
      <c r="JRS23" s="117"/>
      <c r="JRT23" s="117"/>
      <c r="JRU23" s="117"/>
      <c r="JRV23" s="117"/>
      <c r="JRW23" s="117"/>
      <c r="JRX23" s="117"/>
      <c r="JRY23" s="117"/>
      <c r="JRZ23" s="117"/>
      <c r="JSA23" s="117"/>
      <c r="JSB23" s="117"/>
      <c r="JSC23" s="117"/>
      <c r="JSD23" s="117"/>
      <c r="JSE23" s="117"/>
      <c r="JSF23" s="117"/>
      <c r="JSG23" s="117"/>
      <c r="JSH23" s="117"/>
      <c r="JSI23" s="117"/>
      <c r="JSJ23" s="117"/>
      <c r="JSK23" s="117"/>
      <c r="JSL23" s="117"/>
      <c r="JSM23" s="117"/>
      <c r="JSN23" s="117"/>
      <c r="JSO23" s="117"/>
      <c r="JSP23" s="117"/>
      <c r="JSQ23" s="117"/>
      <c r="JSR23" s="117"/>
      <c r="JSS23" s="117"/>
      <c r="JST23" s="117"/>
      <c r="JSU23" s="117"/>
      <c r="JSV23" s="117"/>
      <c r="JSW23" s="117"/>
      <c r="JSX23" s="117"/>
      <c r="JSY23" s="117"/>
      <c r="JSZ23" s="117"/>
      <c r="JTA23" s="117"/>
      <c r="JTB23" s="117"/>
      <c r="JTC23" s="117"/>
      <c r="JTD23" s="117"/>
      <c r="JTE23" s="117"/>
      <c r="JTF23" s="117"/>
      <c r="JTG23" s="117"/>
      <c r="JTH23" s="117"/>
      <c r="JTI23" s="117"/>
      <c r="JTJ23" s="117"/>
      <c r="JTK23" s="117"/>
      <c r="JTL23" s="117"/>
      <c r="JTM23" s="117"/>
      <c r="JTN23" s="117"/>
      <c r="JTO23" s="117"/>
      <c r="JTP23" s="117"/>
      <c r="JTQ23" s="117"/>
      <c r="JTR23" s="117"/>
      <c r="JTS23" s="117"/>
      <c r="JTT23" s="117"/>
      <c r="JTU23" s="117"/>
      <c r="JTV23" s="117"/>
      <c r="JTW23" s="117"/>
      <c r="JTX23" s="117"/>
      <c r="JTY23" s="117"/>
      <c r="JTZ23" s="117"/>
      <c r="JUA23" s="117"/>
      <c r="JUB23" s="117"/>
      <c r="JUC23" s="117"/>
      <c r="JUD23" s="117"/>
      <c r="JUE23" s="117"/>
      <c r="JUF23" s="117"/>
      <c r="JUG23" s="117"/>
      <c r="JUH23" s="117"/>
      <c r="JUI23" s="117"/>
      <c r="JUJ23" s="117"/>
      <c r="JUK23" s="117"/>
      <c r="JUL23" s="117"/>
      <c r="JUM23" s="117"/>
      <c r="JUN23" s="117"/>
      <c r="JUO23" s="117"/>
      <c r="JUP23" s="117"/>
      <c r="JUQ23" s="117"/>
      <c r="JUR23" s="117"/>
      <c r="JUS23" s="117"/>
      <c r="JUT23" s="117"/>
      <c r="JUU23" s="117"/>
      <c r="JUV23" s="117"/>
      <c r="JUW23" s="117"/>
      <c r="JUX23" s="117"/>
      <c r="JUY23" s="117"/>
      <c r="JUZ23" s="117"/>
      <c r="JVA23" s="117"/>
      <c r="JVB23" s="117"/>
      <c r="JVC23" s="117"/>
      <c r="JVD23" s="117"/>
      <c r="JVE23" s="117"/>
      <c r="JVF23" s="117"/>
      <c r="JVG23" s="117"/>
      <c r="JVH23" s="117"/>
      <c r="JVI23" s="117"/>
      <c r="JVJ23" s="117"/>
      <c r="JVK23" s="117"/>
      <c r="JVL23" s="117"/>
      <c r="JVM23" s="117"/>
      <c r="JVN23" s="117"/>
      <c r="JVO23" s="117"/>
      <c r="JVP23" s="117"/>
      <c r="JVQ23" s="117"/>
      <c r="JVR23" s="117"/>
      <c r="JVS23" s="117"/>
      <c r="JVT23" s="117"/>
      <c r="JVU23" s="117"/>
      <c r="JVV23" s="117"/>
      <c r="JVW23" s="117"/>
      <c r="JVX23" s="117"/>
      <c r="JVY23" s="117"/>
      <c r="JVZ23" s="117"/>
      <c r="JWA23" s="117"/>
      <c r="JWB23" s="117"/>
      <c r="JWC23" s="117"/>
      <c r="JWD23" s="117"/>
      <c r="JWE23" s="117"/>
      <c r="JWF23" s="117"/>
      <c r="JWG23" s="117"/>
      <c r="JWH23" s="117"/>
      <c r="JWI23" s="117"/>
      <c r="JWJ23" s="117"/>
      <c r="JWK23" s="117"/>
      <c r="JWL23" s="117"/>
      <c r="JWM23" s="117"/>
      <c r="JWN23" s="117"/>
      <c r="JWO23" s="117"/>
      <c r="JWP23" s="117"/>
      <c r="JWQ23" s="117"/>
      <c r="JWR23" s="117"/>
      <c r="JWS23" s="117"/>
      <c r="JWT23" s="117"/>
      <c r="JWU23" s="117"/>
      <c r="JWV23" s="117"/>
      <c r="JWW23" s="117"/>
      <c r="JWX23" s="117"/>
      <c r="JWY23" s="117"/>
      <c r="JWZ23" s="117"/>
      <c r="JXA23" s="117"/>
      <c r="JXB23" s="117"/>
      <c r="JXC23" s="117"/>
      <c r="JXD23" s="117"/>
      <c r="JXE23" s="117"/>
      <c r="JXF23" s="117"/>
      <c r="JXG23" s="117"/>
      <c r="JXH23" s="117"/>
      <c r="JXI23" s="117"/>
      <c r="JXJ23" s="117"/>
      <c r="JXK23" s="117"/>
      <c r="JXL23" s="117"/>
      <c r="JXM23" s="117"/>
      <c r="JXN23" s="117"/>
      <c r="JXO23" s="117"/>
      <c r="JXP23" s="117"/>
      <c r="JXQ23" s="117"/>
      <c r="JXR23" s="117"/>
      <c r="JXS23" s="117"/>
      <c r="JXT23" s="117"/>
      <c r="JXU23" s="117"/>
      <c r="JXV23" s="117"/>
      <c r="JXW23" s="117"/>
      <c r="JXX23" s="117"/>
      <c r="JXY23" s="117"/>
      <c r="JXZ23" s="117"/>
      <c r="JYA23" s="117"/>
      <c r="JYB23" s="117"/>
      <c r="JYC23" s="117"/>
      <c r="JYD23" s="117"/>
      <c r="JYE23" s="117"/>
      <c r="JYF23" s="117"/>
      <c r="JYG23" s="117"/>
      <c r="JYH23" s="117"/>
      <c r="JYI23" s="117"/>
      <c r="JYJ23" s="117"/>
      <c r="JYK23" s="117"/>
      <c r="JYL23" s="117"/>
      <c r="JYM23" s="117"/>
      <c r="JYN23" s="117"/>
      <c r="JYO23" s="117"/>
      <c r="JYP23" s="117"/>
      <c r="JYQ23" s="117"/>
      <c r="JYR23" s="117"/>
      <c r="JYS23" s="117"/>
      <c r="JYT23" s="117"/>
      <c r="JYU23" s="117"/>
      <c r="JYV23" s="117"/>
      <c r="JYW23" s="117"/>
      <c r="JYX23" s="117"/>
      <c r="JYY23" s="117"/>
      <c r="JYZ23" s="117"/>
      <c r="JZA23" s="117"/>
      <c r="JZB23" s="117"/>
      <c r="JZC23" s="117"/>
      <c r="JZD23" s="117"/>
      <c r="JZE23" s="117"/>
      <c r="JZF23" s="117"/>
      <c r="JZG23" s="117"/>
      <c r="JZH23" s="117"/>
      <c r="JZI23" s="117"/>
      <c r="JZJ23" s="117"/>
      <c r="JZK23" s="117"/>
      <c r="JZL23" s="117"/>
      <c r="JZM23" s="117"/>
      <c r="JZN23" s="117"/>
      <c r="JZO23" s="117"/>
      <c r="JZP23" s="117"/>
      <c r="JZQ23" s="117"/>
      <c r="JZR23" s="117"/>
      <c r="JZS23" s="117"/>
      <c r="JZT23" s="117"/>
      <c r="JZU23" s="117"/>
      <c r="JZV23" s="117"/>
      <c r="JZW23" s="117"/>
      <c r="JZX23" s="117"/>
      <c r="JZY23" s="117"/>
      <c r="JZZ23" s="117"/>
      <c r="KAA23" s="117"/>
      <c r="KAB23" s="117"/>
      <c r="KAC23" s="117"/>
      <c r="KAD23" s="117"/>
      <c r="KAE23" s="117"/>
      <c r="KAF23" s="117"/>
      <c r="KAG23" s="117"/>
      <c r="KAH23" s="117"/>
      <c r="KAI23" s="117"/>
      <c r="KAJ23" s="117"/>
      <c r="KAK23" s="117"/>
      <c r="KAL23" s="117"/>
      <c r="KAM23" s="117"/>
      <c r="KAN23" s="117"/>
      <c r="KAO23" s="117"/>
      <c r="KAP23" s="117"/>
      <c r="KAQ23" s="117"/>
      <c r="KAR23" s="117"/>
      <c r="KAS23" s="117"/>
      <c r="KAT23" s="117"/>
      <c r="KAU23" s="117"/>
      <c r="KAV23" s="117"/>
      <c r="KAW23" s="117"/>
      <c r="KAX23" s="117"/>
      <c r="KAY23" s="117"/>
      <c r="KAZ23" s="117"/>
      <c r="KBA23" s="117"/>
      <c r="KBB23" s="117"/>
      <c r="KBC23" s="117"/>
      <c r="KBD23" s="117"/>
      <c r="KBE23" s="117"/>
      <c r="KBF23" s="117"/>
      <c r="KBG23" s="117"/>
      <c r="KBH23" s="117"/>
      <c r="KBI23" s="117"/>
      <c r="KBJ23" s="117"/>
      <c r="KBK23" s="117"/>
      <c r="KBL23" s="117"/>
      <c r="KBM23" s="117"/>
      <c r="KBN23" s="117"/>
      <c r="KBO23" s="117"/>
      <c r="KBP23" s="117"/>
      <c r="KBQ23" s="117"/>
      <c r="KBR23" s="117"/>
      <c r="KBS23" s="117"/>
      <c r="KBT23" s="117"/>
      <c r="KBU23" s="117"/>
      <c r="KBV23" s="117"/>
      <c r="KBW23" s="117"/>
      <c r="KBX23" s="117"/>
      <c r="KBY23" s="117"/>
      <c r="KBZ23" s="117"/>
      <c r="KCA23" s="117"/>
      <c r="KCB23" s="117"/>
      <c r="KCC23" s="117"/>
      <c r="KCD23" s="117"/>
      <c r="KCE23" s="117"/>
      <c r="KCF23" s="117"/>
      <c r="KCG23" s="117"/>
      <c r="KCH23" s="117"/>
      <c r="KCI23" s="117"/>
      <c r="KCJ23" s="117"/>
      <c r="KCK23" s="117"/>
      <c r="KCL23" s="117"/>
      <c r="KCM23" s="117"/>
      <c r="KCN23" s="117"/>
      <c r="KCO23" s="117"/>
      <c r="KCP23" s="117"/>
      <c r="KCQ23" s="117"/>
      <c r="KCR23" s="117"/>
      <c r="KCS23" s="117"/>
      <c r="KCT23" s="117"/>
      <c r="KCU23" s="117"/>
      <c r="KCV23" s="117"/>
      <c r="KCW23" s="117"/>
      <c r="KCX23" s="117"/>
      <c r="KCY23" s="117"/>
      <c r="KCZ23" s="117"/>
      <c r="KDA23" s="117"/>
      <c r="KDB23" s="117"/>
      <c r="KDC23" s="117"/>
      <c r="KDD23" s="117"/>
      <c r="KDE23" s="117"/>
      <c r="KDF23" s="117"/>
      <c r="KDG23" s="117"/>
      <c r="KDH23" s="117"/>
      <c r="KDI23" s="117"/>
      <c r="KDJ23" s="117"/>
      <c r="KDK23" s="117"/>
      <c r="KDL23" s="117"/>
      <c r="KDM23" s="117"/>
      <c r="KDN23" s="117"/>
      <c r="KDO23" s="117"/>
      <c r="KDP23" s="117"/>
      <c r="KDQ23" s="117"/>
      <c r="KDR23" s="117"/>
      <c r="KDS23" s="117"/>
      <c r="KDT23" s="117"/>
      <c r="KDU23" s="117"/>
      <c r="KDV23" s="117"/>
      <c r="KDW23" s="117"/>
      <c r="KDX23" s="117"/>
      <c r="KDY23" s="117"/>
      <c r="KDZ23" s="117"/>
      <c r="KEA23" s="117"/>
      <c r="KEB23" s="117"/>
      <c r="KEC23" s="117"/>
      <c r="KED23" s="117"/>
      <c r="KEE23" s="117"/>
      <c r="KEF23" s="117"/>
      <c r="KEG23" s="117"/>
      <c r="KEH23" s="117"/>
      <c r="KEI23" s="117"/>
      <c r="KEJ23" s="117"/>
      <c r="KEK23" s="117"/>
      <c r="KEL23" s="117"/>
      <c r="KEM23" s="117"/>
      <c r="KEN23" s="117"/>
      <c r="KEO23" s="117"/>
      <c r="KEP23" s="117"/>
      <c r="KEQ23" s="117"/>
      <c r="KER23" s="117"/>
      <c r="KES23" s="117"/>
      <c r="KET23" s="117"/>
      <c r="KEU23" s="117"/>
      <c r="KEV23" s="117"/>
      <c r="KEW23" s="117"/>
      <c r="KEX23" s="117"/>
      <c r="KEY23" s="117"/>
      <c r="KEZ23" s="117"/>
      <c r="KFA23" s="117"/>
      <c r="KFB23" s="117"/>
      <c r="KFC23" s="117"/>
      <c r="KFD23" s="117"/>
      <c r="KFE23" s="117"/>
      <c r="KFF23" s="117"/>
      <c r="KFG23" s="117"/>
      <c r="KFH23" s="117"/>
      <c r="KFI23" s="117"/>
      <c r="KFJ23" s="117"/>
      <c r="KFK23" s="117"/>
      <c r="KFL23" s="117"/>
      <c r="KFM23" s="117"/>
      <c r="KFN23" s="117"/>
      <c r="KFO23" s="117"/>
      <c r="KFP23" s="117"/>
      <c r="KFQ23" s="117"/>
      <c r="KFR23" s="117"/>
      <c r="KFS23" s="117"/>
      <c r="KFT23" s="117"/>
      <c r="KFU23" s="117"/>
      <c r="KFV23" s="117"/>
      <c r="KFW23" s="117"/>
      <c r="KFX23" s="117"/>
      <c r="KFY23" s="117"/>
      <c r="KFZ23" s="117"/>
      <c r="KGA23" s="117"/>
      <c r="KGB23" s="117"/>
      <c r="KGC23" s="117"/>
      <c r="KGD23" s="117"/>
      <c r="KGE23" s="117"/>
      <c r="KGF23" s="117"/>
      <c r="KGG23" s="117"/>
      <c r="KGH23" s="117"/>
      <c r="KGI23" s="117"/>
      <c r="KGJ23" s="117"/>
      <c r="KGK23" s="117"/>
      <c r="KGL23" s="117"/>
      <c r="KGM23" s="117"/>
      <c r="KGN23" s="117"/>
      <c r="KGO23" s="117"/>
      <c r="KGP23" s="117"/>
      <c r="KGQ23" s="117"/>
      <c r="KGR23" s="117"/>
      <c r="KGS23" s="117"/>
      <c r="KGT23" s="117"/>
      <c r="KGU23" s="117"/>
      <c r="KGV23" s="117"/>
      <c r="KGW23" s="117"/>
      <c r="KGX23" s="117"/>
      <c r="KGY23" s="117"/>
      <c r="KGZ23" s="117"/>
      <c r="KHA23" s="117"/>
      <c r="KHB23" s="117"/>
      <c r="KHC23" s="117"/>
      <c r="KHD23" s="117"/>
      <c r="KHE23" s="117"/>
      <c r="KHF23" s="117"/>
      <c r="KHG23" s="117"/>
      <c r="KHH23" s="117"/>
      <c r="KHI23" s="117"/>
      <c r="KHJ23" s="117"/>
      <c r="KHK23" s="117"/>
      <c r="KHL23" s="117"/>
      <c r="KHM23" s="117"/>
      <c r="KHN23" s="117"/>
      <c r="KHO23" s="117"/>
      <c r="KHP23" s="117"/>
      <c r="KHQ23" s="117"/>
      <c r="KHR23" s="117"/>
      <c r="KHS23" s="117"/>
      <c r="KHT23" s="117"/>
      <c r="KHU23" s="117"/>
      <c r="KHV23" s="117"/>
      <c r="KHW23" s="117"/>
      <c r="KHX23" s="117"/>
      <c r="KHY23" s="117"/>
      <c r="KHZ23" s="117"/>
      <c r="KIA23" s="117"/>
      <c r="KIB23" s="117"/>
      <c r="KIC23" s="117"/>
      <c r="KID23" s="117"/>
      <c r="KIE23" s="117"/>
      <c r="KIF23" s="117"/>
      <c r="KIG23" s="117"/>
      <c r="KIH23" s="117"/>
      <c r="KII23" s="117"/>
      <c r="KIJ23" s="117"/>
      <c r="KIK23" s="117"/>
      <c r="KIL23" s="117"/>
      <c r="KIM23" s="117"/>
      <c r="KIN23" s="117"/>
      <c r="KIO23" s="117"/>
      <c r="KIP23" s="117"/>
      <c r="KIQ23" s="117"/>
      <c r="KIR23" s="117"/>
      <c r="KIS23" s="117"/>
      <c r="KIT23" s="117"/>
      <c r="KIU23" s="117"/>
      <c r="KIV23" s="117"/>
      <c r="KIW23" s="117"/>
      <c r="KIX23" s="117"/>
      <c r="KIY23" s="117"/>
      <c r="KIZ23" s="117"/>
      <c r="KJA23" s="117"/>
      <c r="KJB23" s="117"/>
      <c r="KJC23" s="117"/>
      <c r="KJD23" s="117"/>
      <c r="KJE23" s="117"/>
      <c r="KJF23" s="117"/>
      <c r="KJG23" s="117"/>
      <c r="KJH23" s="117"/>
      <c r="KJI23" s="117"/>
      <c r="KJJ23" s="117"/>
      <c r="KJK23" s="117"/>
      <c r="KJL23" s="117"/>
      <c r="KJM23" s="117"/>
      <c r="KJN23" s="117"/>
      <c r="KJO23" s="117"/>
      <c r="KJP23" s="117"/>
      <c r="KJQ23" s="117"/>
      <c r="KJR23" s="117"/>
      <c r="KJS23" s="117"/>
      <c r="KJT23" s="117"/>
      <c r="KJU23" s="117"/>
      <c r="KJV23" s="117"/>
      <c r="KJW23" s="117"/>
      <c r="KJX23" s="117"/>
      <c r="KJY23" s="117"/>
      <c r="KJZ23" s="117"/>
      <c r="KKA23" s="117"/>
      <c r="KKB23" s="117"/>
      <c r="KKC23" s="117"/>
      <c r="KKD23" s="117"/>
      <c r="KKE23" s="117"/>
      <c r="KKF23" s="117"/>
      <c r="KKG23" s="117"/>
      <c r="KKH23" s="117"/>
      <c r="KKI23" s="117"/>
      <c r="KKJ23" s="117"/>
      <c r="KKK23" s="117"/>
      <c r="KKL23" s="117"/>
      <c r="KKM23" s="117"/>
      <c r="KKN23" s="117"/>
      <c r="KKO23" s="117"/>
      <c r="KKP23" s="117"/>
      <c r="KKQ23" s="117"/>
      <c r="KKR23" s="117"/>
      <c r="KKS23" s="117"/>
      <c r="KKT23" s="117"/>
      <c r="KKU23" s="117"/>
      <c r="KKV23" s="117"/>
      <c r="KKW23" s="117"/>
      <c r="KKX23" s="117"/>
      <c r="KKY23" s="117"/>
      <c r="KKZ23" s="117"/>
      <c r="KLA23" s="117"/>
      <c r="KLB23" s="117"/>
      <c r="KLC23" s="117"/>
      <c r="KLD23" s="117"/>
      <c r="KLE23" s="117"/>
      <c r="KLF23" s="117"/>
      <c r="KLG23" s="117"/>
      <c r="KLH23" s="117"/>
      <c r="KLI23" s="117"/>
      <c r="KLJ23" s="117"/>
      <c r="KLK23" s="117"/>
      <c r="KLL23" s="117"/>
      <c r="KLM23" s="117"/>
      <c r="KLN23" s="117"/>
      <c r="KLO23" s="117"/>
      <c r="KLP23" s="117"/>
      <c r="KLQ23" s="117"/>
      <c r="KLR23" s="117"/>
      <c r="KLS23" s="117"/>
      <c r="KLT23" s="117"/>
      <c r="KLU23" s="117"/>
      <c r="KLV23" s="117"/>
      <c r="KLW23" s="117"/>
      <c r="KLX23" s="117"/>
      <c r="KLY23" s="117"/>
      <c r="KLZ23" s="117"/>
      <c r="KMA23" s="117"/>
      <c r="KMB23" s="117"/>
      <c r="KMC23" s="117"/>
      <c r="KMD23" s="117"/>
      <c r="KME23" s="117"/>
      <c r="KMF23" s="117"/>
      <c r="KMG23" s="117"/>
      <c r="KMH23" s="117"/>
      <c r="KMI23" s="117"/>
      <c r="KMJ23" s="117"/>
      <c r="KMK23" s="117"/>
      <c r="KML23" s="117"/>
      <c r="KMM23" s="117"/>
      <c r="KMN23" s="117"/>
      <c r="KMO23" s="117"/>
      <c r="KMP23" s="117"/>
      <c r="KMQ23" s="117"/>
      <c r="KMR23" s="117"/>
      <c r="KMS23" s="117"/>
      <c r="KMT23" s="117"/>
      <c r="KMU23" s="117"/>
      <c r="KMV23" s="117"/>
      <c r="KMW23" s="117"/>
      <c r="KMX23" s="117"/>
      <c r="KMY23" s="117"/>
      <c r="KMZ23" s="117"/>
      <c r="KNA23" s="117"/>
      <c r="KNB23" s="117"/>
      <c r="KNC23" s="117"/>
      <c r="KND23" s="117"/>
      <c r="KNE23" s="117"/>
      <c r="KNF23" s="117"/>
      <c r="KNG23" s="117"/>
      <c r="KNH23" s="117"/>
      <c r="KNI23" s="117"/>
      <c r="KNJ23" s="117"/>
      <c r="KNK23" s="117"/>
      <c r="KNL23" s="117"/>
      <c r="KNM23" s="117"/>
      <c r="KNN23" s="117"/>
      <c r="KNO23" s="117"/>
      <c r="KNP23" s="117"/>
      <c r="KNQ23" s="117"/>
      <c r="KNR23" s="117"/>
      <c r="KNS23" s="117"/>
      <c r="KNT23" s="117"/>
      <c r="KNU23" s="117"/>
      <c r="KNV23" s="117"/>
      <c r="KNW23" s="117"/>
      <c r="KNX23" s="117"/>
      <c r="KNY23" s="117"/>
      <c r="KNZ23" s="117"/>
      <c r="KOA23" s="117"/>
      <c r="KOB23" s="117"/>
      <c r="KOC23" s="117"/>
      <c r="KOD23" s="117"/>
      <c r="KOE23" s="117"/>
      <c r="KOF23" s="117"/>
      <c r="KOG23" s="117"/>
      <c r="KOH23" s="117"/>
      <c r="KOI23" s="117"/>
      <c r="KOJ23" s="117"/>
      <c r="KOK23" s="117"/>
      <c r="KOL23" s="117"/>
      <c r="KOM23" s="117"/>
      <c r="KON23" s="117"/>
      <c r="KOO23" s="117"/>
      <c r="KOP23" s="117"/>
      <c r="KOQ23" s="117"/>
      <c r="KOR23" s="117"/>
      <c r="KOS23" s="117"/>
      <c r="KOT23" s="117"/>
      <c r="KOU23" s="117"/>
      <c r="KOV23" s="117"/>
      <c r="KOW23" s="117"/>
      <c r="KOX23" s="117"/>
      <c r="KOY23" s="117"/>
      <c r="KOZ23" s="117"/>
      <c r="KPA23" s="117"/>
      <c r="KPB23" s="117"/>
      <c r="KPC23" s="117"/>
      <c r="KPD23" s="117"/>
      <c r="KPE23" s="117"/>
      <c r="KPF23" s="117"/>
      <c r="KPG23" s="117"/>
      <c r="KPH23" s="117"/>
      <c r="KPI23" s="117"/>
      <c r="KPJ23" s="117"/>
      <c r="KPK23" s="117"/>
      <c r="KPL23" s="117"/>
      <c r="KPM23" s="117"/>
      <c r="KPN23" s="117"/>
      <c r="KPO23" s="117"/>
      <c r="KPP23" s="117"/>
      <c r="KPQ23" s="117"/>
      <c r="KPR23" s="117"/>
      <c r="KPS23" s="117"/>
      <c r="KPT23" s="117"/>
      <c r="KPU23" s="117"/>
      <c r="KPV23" s="117"/>
      <c r="KPW23" s="117"/>
      <c r="KPX23" s="117"/>
      <c r="KPY23" s="117"/>
      <c r="KPZ23" s="117"/>
      <c r="KQA23" s="117"/>
      <c r="KQB23" s="117"/>
      <c r="KQC23" s="117"/>
      <c r="KQD23" s="117"/>
      <c r="KQE23" s="117"/>
      <c r="KQF23" s="117"/>
      <c r="KQG23" s="117"/>
      <c r="KQH23" s="117"/>
      <c r="KQI23" s="117"/>
      <c r="KQJ23" s="117"/>
      <c r="KQK23" s="117"/>
      <c r="KQL23" s="117"/>
      <c r="KQM23" s="117"/>
      <c r="KQN23" s="117"/>
      <c r="KQO23" s="117"/>
      <c r="KQP23" s="117"/>
      <c r="KQQ23" s="117"/>
      <c r="KQR23" s="117"/>
      <c r="KQS23" s="117"/>
      <c r="KQT23" s="117"/>
      <c r="KQU23" s="117"/>
      <c r="KQV23" s="117"/>
      <c r="KQW23" s="117"/>
      <c r="KQX23" s="117"/>
      <c r="KQY23" s="117"/>
      <c r="KQZ23" s="117"/>
      <c r="KRA23" s="117"/>
      <c r="KRB23" s="117"/>
      <c r="KRC23" s="117"/>
      <c r="KRD23" s="117"/>
      <c r="KRE23" s="117"/>
      <c r="KRF23" s="117"/>
      <c r="KRG23" s="117"/>
      <c r="KRH23" s="117"/>
      <c r="KRI23" s="117"/>
      <c r="KRJ23" s="117"/>
      <c r="KRK23" s="117"/>
      <c r="KRL23" s="117"/>
      <c r="KRM23" s="117"/>
      <c r="KRN23" s="117"/>
      <c r="KRO23" s="117"/>
      <c r="KRP23" s="117"/>
      <c r="KRQ23" s="117"/>
      <c r="KRR23" s="117"/>
      <c r="KRS23" s="117"/>
      <c r="KRT23" s="117"/>
      <c r="KRU23" s="117"/>
      <c r="KRV23" s="117"/>
      <c r="KRW23" s="117"/>
      <c r="KRX23" s="117"/>
      <c r="KRY23" s="117"/>
      <c r="KRZ23" s="117"/>
      <c r="KSA23" s="117"/>
      <c r="KSB23" s="117"/>
      <c r="KSC23" s="117"/>
      <c r="KSD23" s="117"/>
      <c r="KSE23" s="117"/>
      <c r="KSF23" s="117"/>
      <c r="KSG23" s="117"/>
      <c r="KSH23" s="117"/>
      <c r="KSI23" s="117"/>
      <c r="KSJ23" s="117"/>
      <c r="KSK23" s="117"/>
      <c r="KSL23" s="117"/>
      <c r="KSM23" s="117"/>
      <c r="KSN23" s="117"/>
      <c r="KSO23" s="117"/>
      <c r="KSP23" s="117"/>
      <c r="KSQ23" s="117"/>
      <c r="KSR23" s="117"/>
      <c r="KSS23" s="117"/>
      <c r="KST23" s="117"/>
      <c r="KSU23" s="117"/>
      <c r="KSV23" s="117"/>
      <c r="KSW23" s="117"/>
      <c r="KSX23" s="117"/>
      <c r="KSY23" s="117"/>
      <c r="KSZ23" s="117"/>
      <c r="KTA23" s="117"/>
      <c r="KTB23" s="117"/>
      <c r="KTC23" s="117"/>
      <c r="KTD23" s="117"/>
      <c r="KTE23" s="117"/>
      <c r="KTF23" s="117"/>
      <c r="KTG23" s="117"/>
      <c r="KTH23" s="117"/>
      <c r="KTI23" s="117"/>
      <c r="KTJ23" s="117"/>
      <c r="KTK23" s="117"/>
      <c r="KTL23" s="117"/>
      <c r="KTM23" s="117"/>
      <c r="KTN23" s="117"/>
      <c r="KTO23" s="117"/>
      <c r="KTP23" s="117"/>
      <c r="KTQ23" s="117"/>
      <c r="KTR23" s="117"/>
      <c r="KTS23" s="117"/>
      <c r="KTT23" s="117"/>
      <c r="KTU23" s="117"/>
      <c r="KTV23" s="117"/>
      <c r="KTW23" s="117"/>
      <c r="KTX23" s="117"/>
      <c r="KTY23" s="117"/>
      <c r="KTZ23" s="117"/>
      <c r="KUA23" s="117"/>
      <c r="KUB23" s="117"/>
      <c r="KUC23" s="117"/>
      <c r="KUD23" s="117"/>
      <c r="KUE23" s="117"/>
      <c r="KUF23" s="117"/>
      <c r="KUG23" s="117"/>
      <c r="KUH23" s="117"/>
      <c r="KUI23" s="117"/>
      <c r="KUJ23" s="117"/>
      <c r="KUK23" s="117"/>
      <c r="KUL23" s="117"/>
      <c r="KUM23" s="117"/>
      <c r="KUN23" s="117"/>
      <c r="KUO23" s="117"/>
      <c r="KUP23" s="117"/>
      <c r="KUQ23" s="117"/>
      <c r="KUR23" s="117"/>
      <c r="KUS23" s="117"/>
      <c r="KUT23" s="117"/>
      <c r="KUU23" s="117"/>
      <c r="KUV23" s="117"/>
      <c r="KUW23" s="117"/>
      <c r="KUX23" s="117"/>
      <c r="KUY23" s="117"/>
      <c r="KUZ23" s="117"/>
      <c r="KVA23" s="117"/>
      <c r="KVB23" s="117"/>
      <c r="KVC23" s="117"/>
      <c r="KVD23" s="117"/>
      <c r="KVE23" s="117"/>
      <c r="KVF23" s="117"/>
      <c r="KVG23" s="117"/>
      <c r="KVH23" s="117"/>
      <c r="KVI23" s="117"/>
      <c r="KVJ23" s="117"/>
      <c r="KVK23" s="117"/>
      <c r="KVL23" s="117"/>
      <c r="KVM23" s="117"/>
      <c r="KVN23" s="117"/>
      <c r="KVO23" s="117"/>
      <c r="KVP23" s="117"/>
      <c r="KVQ23" s="117"/>
      <c r="KVR23" s="117"/>
      <c r="KVS23" s="117"/>
      <c r="KVT23" s="117"/>
      <c r="KVU23" s="117"/>
      <c r="KVV23" s="117"/>
      <c r="KVW23" s="117"/>
      <c r="KVX23" s="117"/>
      <c r="KVY23" s="117"/>
      <c r="KVZ23" s="117"/>
      <c r="KWA23" s="117"/>
      <c r="KWB23" s="117"/>
      <c r="KWC23" s="117"/>
      <c r="KWD23" s="117"/>
      <c r="KWE23" s="117"/>
      <c r="KWF23" s="117"/>
      <c r="KWG23" s="117"/>
      <c r="KWH23" s="117"/>
      <c r="KWI23" s="117"/>
      <c r="KWJ23" s="117"/>
      <c r="KWK23" s="117"/>
      <c r="KWL23" s="117"/>
      <c r="KWM23" s="117"/>
      <c r="KWN23" s="117"/>
      <c r="KWO23" s="117"/>
      <c r="KWP23" s="117"/>
      <c r="KWQ23" s="117"/>
      <c r="KWR23" s="117"/>
      <c r="KWS23" s="117"/>
      <c r="KWT23" s="117"/>
      <c r="KWU23" s="117"/>
      <c r="KWV23" s="117"/>
      <c r="KWW23" s="117"/>
      <c r="KWX23" s="117"/>
      <c r="KWY23" s="117"/>
      <c r="KWZ23" s="117"/>
      <c r="KXA23" s="117"/>
      <c r="KXB23" s="117"/>
      <c r="KXC23" s="117"/>
      <c r="KXD23" s="117"/>
      <c r="KXE23" s="117"/>
      <c r="KXF23" s="117"/>
      <c r="KXG23" s="117"/>
      <c r="KXH23" s="117"/>
      <c r="KXI23" s="117"/>
      <c r="KXJ23" s="117"/>
      <c r="KXK23" s="117"/>
      <c r="KXL23" s="117"/>
      <c r="KXM23" s="117"/>
      <c r="KXN23" s="117"/>
      <c r="KXO23" s="117"/>
      <c r="KXP23" s="117"/>
      <c r="KXQ23" s="117"/>
      <c r="KXR23" s="117"/>
      <c r="KXS23" s="117"/>
      <c r="KXT23" s="117"/>
      <c r="KXU23" s="117"/>
      <c r="KXV23" s="117"/>
      <c r="KXW23" s="117"/>
      <c r="KXX23" s="117"/>
      <c r="KXY23" s="117"/>
      <c r="KXZ23" s="117"/>
      <c r="KYA23" s="117"/>
      <c r="KYB23" s="117"/>
      <c r="KYC23" s="117"/>
      <c r="KYD23" s="117"/>
      <c r="KYE23" s="117"/>
      <c r="KYF23" s="117"/>
      <c r="KYG23" s="117"/>
      <c r="KYH23" s="117"/>
      <c r="KYI23" s="117"/>
      <c r="KYJ23" s="117"/>
      <c r="KYK23" s="117"/>
      <c r="KYL23" s="117"/>
      <c r="KYM23" s="117"/>
      <c r="KYN23" s="117"/>
      <c r="KYO23" s="117"/>
      <c r="KYP23" s="117"/>
      <c r="KYQ23" s="117"/>
      <c r="KYR23" s="117"/>
      <c r="KYS23" s="117"/>
      <c r="KYT23" s="117"/>
      <c r="KYU23" s="117"/>
      <c r="KYV23" s="117"/>
      <c r="KYW23" s="117"/>
      <c r="KYX23" s="117"/>
      <c r="KYY23" s="117"/>
      <c r="KYZ23" s="117"/>
      <c r="KZA23" s="117"/>
      <c r="KZB23" s="117"/>
      <c r="KZC23" s="117"/>
      <c r="KZD23" s="117"/>
      <c r="KZE23" s="117"/>
      <c r="KZF23" s="117"/>
      <c r="KZG23" s="117"/>
      <c r="KZH23" s="117"/>
      <c r="KZI23" s="117"/>
      <c r="KZJ23" s="117"/>
      <c r="KZK23" s="117"/>
      <c r="KZL23" s="117"/>
      <c r="KZM23" s="117"/>
      <c r="KZN23" s="117"/>
      <c r="KZO23" s="117"/>
      <c r="KZP23" s="117"/>
      <c r="KZQ23" s="117"/>
      <c r="KZR23" s="117"/>
      <c r="KZS23" s="117"/>
      <c r="KZT23" s="117"/>
      <c r="KZU23" s="117"/>
      <c r="KZV23" s="117"/>
      <c r="KZW23" s="117"/>
      <c r="KZX23" s="117"/>
      <c r="KZY23" s="117"/>
      <c r="KZZ23" s="117"/>
      <c r="LAA23" s="117"/>
      <c r="LAB23" s="117"/>
      <c r="LAC23" s="117"/>
      <c r="LAD23" s="117"/>
      <c r="LAE23" s="117"/>
      <c r="LAF23" s="117"/>
      <c r="LAG23" s="117"/>
      <c r="LAH23" s="117"/>
      <c r="LAI23" s="117"/>
      <c r="LAJ23" s="117"/>
      <c r="LAK23" s="117"/>
      <c r="LAL23" s="117"/>
      <c r="LAM23" s="117"/>
      <c r="LAN23" s="117"/>
      <c r="LAO23" s="117"/>
      <c r="LAP23" s="117"/>
      <c r="LAQ23" s="117"/>
      <c r="LAR23" s="117"/>
      <c r="LAS23" s="117"/>
      <c r="LAT23" s="117"/>
      <c r="LAU23" s="117"/>
      <c r="LAV23" s="117"/>
      <c r="LAW23" s="117"/>
      <c r="LAX23" s="117"/>
      <c r="LAY23" s="117"/>
      <c r="LAZ23" s="117"/>
      <c r="LBA23" s="117"/>
      <c r="LBB23" s="117"/>
      <c r="LBC23" s="117"/>
      <c r="LBD23" s="117"/>
      <c r="LBE23" s="117"/>
      <c r="LBF23" s="117"/>
      <c r="LBG23" s="117"/>
      <c r="LBH23" s="117"/>
      <c r="LBI23" s="117"/>
      <c r="LBJ23" s="117"/>
      <c r="LBK23" s="117"/>
      <c r="LBL23" s="117"/>
      <c r="LBM23" s="117"/>
      <c r="LBN23" s="117"/>
      <c r="LBO23" s="117"/>
      <c r="LBP23" s="117"/>
      <c r="LBQ23" s="117"/>
      <c r="LBR23" s="117"/>
      <c r="LBS23" s="117"/>
      <c r="LBT23" s="117"/>
      <c r="LBU23" s="117"/>
      <c r="LBV23" s="117"/>
      <c r="LBW23" s="117"/>
      <c r="LBX23" s="117"/>
      <c r="LBY23" s="117"/>
      <c r="LBZ23" s="117"/>
      <c r="LCA23" s="117"/>
      <c r="LCB23" s="117"/>
      <c r="LCC23" s="117"/>
      <c r="LCD23" s="117"/>
      <c r="LCE23" s="117"/>
      <c r="LCF23" s="117"/>
      <c r="LCG23" s="117"/>
      <c r="LCH23" s="117"/>
      <c r="LCI23" s="117"/>
      <c r="LCJ23" s="117"/>
      <c r="LCK23" s="117"/>
      <c r="LCL23" s="117"/>
      <c r="LCM23" s="117"/>
      <c r="LCN23" s="117"/>
      <c r="LCO23" s="117"/>
      <c r="LCP23" s="117"/>
      <c r="LCQ23" s="117"/>
      <c r="LCR23" s="117"/>
      <c r="LCS23" s="117"/>
      <c r="LCT23" s="117"/>
      <c r="LCU23" s="117"/>
      <c r="LCV23" s="117"/>
      <c r="LCW23" s="117"/>
      <c r="LCX23" s="117"/>
      <c r="LCY23" s="117"/>
      <c r="LCZ23" s="117"/>
      <c r="LDA23" s="117"/>
      <c r="LDB23" s="117"/>
      <c r="LDC23" s="117"/>
      <c r="LDD23" s="117"/>
      <c r="LDE23" s="117"/>
      <c r="LDF23" s="117"/>
      <c r="LDG23" s="117"/>
      <c r="LDH23" s="117"/>
      <c r="LDI23" s="117"/>
      <c r="LDJ23" s="117"/>
      <c r="LDK23" s="117"/>
      <c r="LDL23" s="117"/>
      <c r="LDM23" s="117"/>
      <c r="LDN23" s="117"/>
      <c r="LDO23" s="117"/>
      <c r="LDP23" s="117"/>
      <c r="LDQ23" s="117"/>
      <c r="LDR23" s="117"/>
      <c r="LDS23" s="117"/>
      <c r="LDT23" s="117"/>
      <c r="LDU23" s="117"/>
      <c r="LDV23" s="117"/>
      <c r="LDW23" s="117"/>
      <c r="LDX23" s="117"/>
      <c r="LDY23" s="117"/>
      <c r="LDZ23" s="117"/>
      <c r="LEA23" s="117"/>
      <c r="LEB23" s="117"/>
      <c r="LEC23" s="117"/>
      <c r="LED23" s="117"/>
      <c r="LEE23" s="117"/>
      <c r="LEF23" s="117"/>
      <c r="LEG23" s="117"/>
      <c r="LEH23" s="117"/>
      <c r="LEI23" s="117"/>
      <c r="LEJ23" s="117"/>
      <c r="LEK23" s="117"/>
      <c r="LEL23" s="117"/>
      <c r="LEM23" s="117"/>
      <c r="LEN23" s="117"/>
      <c r="LEO23" s="117"/>
      <c r="LEP23" s="117"/>
      <c r="LEQ23" s="117"/>
      <c r="LER23" s="117"/>
      <c r="LES23" s="117"/>
      <c r="LET23" s="117"/>
      <c r="LEU23" s="117"/>
      <c r="LEV23" s="117"/>
      <c r="LEW23" s="117"/>
      <c r="LEX23" s="117"/>
      <c r="LEY23" s="117"/>
      <c r="LEZ23" s="117"/>
      <c r="LFA23" s="117"/>
      <c r="LFB23" s="117"/>
      <c r="LFC23" s="117"/>
      <c r="LFD23" s="117"/>
      <c r="LFE23" s="117"/>
      <c r="LFF23" s="117"/>
      <c r="LFG23" s="117"/>
      <c r="LFH23" s="117"/>
      <c r="LFI23" s="117"/>
      <c r="LFJ23" s="117"/>
      <c r="LFK23" s="117"/>
      <c r="LFL23" s="117"/>
      <c r="LFM23" s="117"/>
      <c r="LFN23" s="117"/>
      <c r="LFO23" s="117"/>
      <c r="LFP23" s="117"/>
      <c r="LFQ23" s="117"/>
      <c r="LFR23" s="117"/>
      <c r="LFS23" s="117"/>
      <c r="LFT23" s="117"/>
      <c r="LFU23" s="117"/>
      <c r="LFV23" s="117"/>
      <c r="LFW23" s="117"/>
      <c r="LFX23" s="117"/>
      <c r="LFY23" s="117"/>
      <c r="LFZ23" s="117"/>
      <c r="LGA23" s="117"/>
      <c r="LGB23" s="117"/>
      <c r="LGC23" s="117"/>
      <c r="LGD23" s="117"/>
      <c r="LGE23" s="117"/>
      <c r="LGF23" s="117"/>
      <c r="LGG23" s="117"/>
      <c r="LGH23" s="117"/>
      <c r="LGI23" s="117"/>
      <c r="LGJ23" s="117"/>
      <c r="LGK23" s="117"/>
      <c r="LGL23" s="117"/>
      <c r="LGM23" s="117"/>
      <c r="LGN23" s="117"/>
      <c r="LGO23" s="117"/>
      <c r="LGP23" s="117"/>
      <c r="LGQ23" s="117"/>
      <c r="LGR23" s="117"/>
      <c r="LGS23" s="117"/>
      <c r="LGT23" s="117"/>
      <c r="LGU23" s="117"/>
      <c r="LGV23" s="117"/>
      <c r="LGW23" s="117"/>
      <c r="LGX23" s="117"/>
      <c r="LGY23" s="117"/>
      <c r="LGZ23" s="117"/>
      <c r="LHA23" s="117"/>
      <c r="LHB23" s="117"/>
      <c r="LHC23" s="117"/>
      <c r="LHD23" s="117"/>
      <c r="LHE23" s="117"/>
      <c r="LHF23" s="117"/>
      <c r="LHG23" s="117"/>
      <c r="LHH23" s="117"/>
      <c r="LHI23" s="117"/>
      <c r="LHJ23" s="117"/>
      <c r="LHK23" s="117"/>
      <c r="LHL23" s="117"/>
      <c r="LHM23" s="117"/>
      <c r="LHN23" s="117"/>
      <c r="LHO23" s="117"/>
      <c r="LHP23" s="117"/>
      <c r="LHQ23" s="117"/>
      <c r="LHR23" s="117"/>
      <c r="LHS23" s="117"/>
      <c r="LHT23" s="117"/>
      <c r="LHU23" s="117"/>
      <c r="LHV23" s="117"/>
      <c r="LHW23" s="117"/>
      <c r="LHX23" s="117"/>
      <c r="LHY23" s="117"/>
      <c r="LHZ23" s="117"/>
      <c r="LIA23" s="117"/>
      <c r="LIB23" s="117"/>
      <c r="LIC23" s="117"/>
      <c r="LID23" s="117"/>
      <c r="LIE23" s="117"/>
      <c r="LIF23" s="117"/>
      <c r="LIG23" s="117"/>
      <c r="LIH23" s="117"/>
      <c r="LII23" s="117"/>
      <c r="LIJ23" s="117"/>
      <c r="LIK23" s="117"/>
      <c r="LIL23" s="117"/>
      <c r="LIM23" s="117"/>
      <c r="LIN23" s="117"/>
      <c r="LIO23" s="117"/>
      <c r="LIP23" s="117"/>
      <c r="LIQ23" s="117"/>
      <c r="LIR23" s="117"/>
      <c r="LIS23" s="117"/>
      <c r="LIT23" s="117"/>
      <c r="LIU23" s="117"/>
      <c r="LIV23" s="117"/>
      <c r="LIW23" s="117"/>
      <c r="LIX23" s="117"/>
      <c r="LIY23" s="117"/>
      <c r="LIZ23" s="117"/>
      <c r="LJA23" s="117"/>
      <c r="LJB23" s="117"/>
      <c r="LJC23" s="117"/>
      <c r="LJD23" s="117"/>
      <c r="LJE23" s="117"/>
      <c r="LJF23" s="117"/>
      <c r="LJG23" s="117"/>
      <c r="LJH23" s="117"/>
      <c r="LJI23" s="117"/>
      <c r="LJJ23" s="117"/>
      <c r="LJK23" s="117"/>
      <c r="LJL23" s="117"/>
      <c r="LJM23" s="117"/>
      <c r="LJN23" s="117"/>
      <c r="LJO23" s="117"/>
      <c r="LJP23" s="117"/>
      <c r="LJQ23" s="117"/>
      <c r="LJR23" s="117"/>
      <c r="LJS23" s="117"/>
      <c r="LJT23" s="117"/>
      <c r="LJU23" s="117"/>
      <c r="LJV23" s="117"/>
      <c r="LJW23" s="117"/>
      <c r="LJX23" s="117"/>
      <c r="LJY23" s="117"/>
      <c r="LJZ23" s="117"/>
      <c r="LKA23" s="117"/>
      <c r="LKB23" s="117"/>
      <c r="LKC23" s="117"/>
      <c r="LKD23" s="117"/>
      <c r="LKE23" s="117"/>
      <c r="LKF23" s="117"/>
      <c r="LKG23" s="117"/>
      <c r="LKH23" s="117"/>
      <c r="LKI23" s="117"/>
      <c r="LKJ23" s="117"/>
      <c r="LKK23" s="117"/>
      <c r="LKL23" s="117"/>
      <c r="LKM23" s="117"/>
      <c r="LKN23" s="117"/>
      <c r="LKO23" s="117"/>
      <c r="LKP23" s="117"/>
      <c r="LKQ23" s="117"/>
      <c r="LKR23" s="117"/>
      <c r="LKS23" s="117"/>
      <c r="LKT23" s="117"/>
      <c r="LKU23" s="117"/>
      <c r="LKV23" s="117"/>
      <c r="LKW23" s="117"/>
      <c r="LKX23" s="117"/>
      <c r="LKY23" s="117"/>
      <c r="LKZ23" s="117"/>
      <c r="LLA23" s="117"/>
      <c r="LLB23" s="117"/>
      <c r="LLC23" s="117"/>
      <c r="LLD23" s="117"/>
      <c r="LLE23" s="117"/>
      <c r="LLF23" s="117"/>
      <c r="LLG23" s="117"/>
      <c r="LLH23" s="117"/>
      <c r="LLI23" s="117"/>
      <c r="LLJ23" s="117"/>
      <c r="LLK23" s="117"/>
      <c r="LLL23" s="117"/>
      <c r="LLM23" s="117"/>
      <c r="LLN23" s="117"/>
      <c r="LLO23" s="117"/>
      <c r="LLP23" s="117"/>
      <c r="LLQ23" s="117"/>
      <c r="LLR23" s="117"/>
      <c r="LLS23" s="117"/>
      <c r="LLT23" s="117"/>
      <c r="LLU23" s="117"/>
      <c r="LLV23" s="117"/>
      <c r="LLW23" s="117"/>
      <c r="LLX23" s="117"/>
      <c r="LLY23" s="117"/>
      <c r="LLZ23" s="117"/>
      <c r="LMA23" s="117"/>
      <c r="LMB23" s="117"/>
      <c r="LMC23" s="117"/>
      <c r="LMD23" s="117"/>
      <c r="LME23" s="117"/>
      <c r="LMF23" s="117"/>
      <c r="LMG23" s="117"/>
      <c r="LMH23" s="117"/>
      <c r="LMI23" s="117"/>
      <c r="LMJ23" s="117"/>
      <c r="LMK23" s="117"/>
      <c r="LML23" s="117"/>
      <c r="LMM23" s="117"/>
      <c r="LMN23" s="117"/>
      <c r="LMO23" s="117"/>
      <c r="LMP23" s="117"/>
      <c r="LMQ23" s="117"/>
      <c r="LMR23" s="117"/>
      <c r="LMS23" s="117"/>
      <c r="LMT23" s="117"/>
      <c r="LMU23" s="117"/>
      <c r="LMV23" s="117"/>
      <c r="LMW23" s="117"/>
      <c r="LMX23" s="117"/>
      <c r="LMY23" s="117"/>
      <c r="LMZ23" s="117"/>
      <c r="LNA23" s="117"/>
      <c r="LNB23" s="117"/>
      <c r="LNC23" s="117"/>
      <c r="LND23" s="117"/>
      <c r="LNE23" s="117"/>
      <c r="LNF23" s="117"/>
      <c r="LNG23" s="117"/>
      <c r="LNH23" s="117"/>
      <c r="LNI23" s="117"/>
      <c r="LNJ23" s="117"/>
      <c r="LNK23" s="117"/>
      <c r="LNL23" s="117"/>
      <c r="LNM23" s="117"/>
      <c r="LNN23" s="117"/>
      <c r="LNO23" s="117"/>
      <c r="LNP23" s="117"/>
      <c r="LNQ23" s="117"/>
      <c r="LNR23" s="117"/>
      <c r="LNS23" s="117"/>
      <c r="LNT23" s="117"/>
      <c r="LNU23" s="117"/>
      <c r="LNV23" s="117"/>
      <c r="LNW23" s="117"/>
      <c r="LNX23" s="117"/>
      <c r="LNY23" s="117"/>
      <c r="LNZ23" s="117"/>
      <c r="LOA23" s="117"/>
      <c r="LOB23" s="117"/>
      <c r="LOC23" s="117"/>
      <c r="LOD23" s="117"/>
      <c r="LOE23" s="117"/>
      <c r="LOF23" s="117"/>
      <c r="LOG23" s="117"/>
      <c r="LOH23" s="117"/>
      <c r="LOI23" s="117"/>
      <c r="LOJ23" s="117"/>
      <c r="LOK23" s="117"/>
      <c r="LOL23" s="117"/>
      <c r="LOM23" s="117"/>
      <c r="LON23" s="117"/>
      <c r="LOO23" s="117"/>
      <c r="LOP23" s="117"/>
      <c r="LOQ23" s="117"/>
      <c r="LOR23" s="117"/>
      <c r="LOS23" s="117"/>
      <c r="LOT23" s="117"/>
      <c r="LOU23" s="117"/>
      <c r="LOV23" s="117"/>
      <c r="LOW23" s="117"/>
      <c r="LOX23" s="117"/>
      <c r="LOY23" s="117"/>
      <c r="LOZ23" s="117"/>
      <c r="LPA23" s="117"/>
      <c r="LPB23" s="117"/>
      <c r="LPC23" s="117"/>
      <c r="LPD23" s="117"/>
      <c r="LPE23" s="117"/>
      <c r="LPF23" s="117"/>
      <c r="LPG23" s="117"/>
      <c r="LPH23" s="117"/>
      <c r="LPI23" s="117"/>
      <c r="LPJ23" s="117"/>
      <c r="LPK23" s="117"/>
      <c r="LPL23" s="117"/>
      <c r="LPM23" s="117"/>
      <c r="LPN23" s="117"/>
      <c r="LPO23" s="117"/>
      <c r="LPP23" s="117"/>
      <c r="LPQ23" s="117"/>
      <c r="LPR23" s="117"/>
      <c r="LPS23" s="117"/>
      <c r="LPT23" s="117"/>
      <c r="LPU23" s="117"/>
      <c r="LPV23" s="117"/>
      <c r="LPW23" s="117"/>
      <c r="LPX23" s="117"/>
      <c r="LPY23" s="117"/>
      <c r="LPZ23" s="117"/>
      <c r="LQA23" s="117"/>
      <c r="LQB23" s="117"/>
      <c r="LQC23" s="117"/>
      <c r="LQD23" s="117"/>
      <c r="LQE23" s="117"/>
      <c r="LQF23" s="117"/>
      <c r="LQG23" s="117"/>
      <c r="LQH23" s="117"/>
      <c r="LQI23" s="117"/>
      <c r="LQJ23" s="117"/>
      <c r="LQK23" s="117"/>
      <c r="LQL23" s="117"/>
      <c r="LQM23" s="117"/>
      <c r="LQN23" s="117"/>
      <c r="LQO23" s="117"/>
      <c r="LQP23" s="117"/>
      <c r="LQQ23" s="117"/>
      <c r="LQR23" s="117"/>
      <c r="LQS23" s="117"/>
      <c r="LQT23" s="117"/>
      <c r="LQU23" s="117"/>
      <c r="LQV23" s="117"/>
      <c r="LQW23" s="117"/>
      <c r="LQX23" s="117"/>
      <c r="LQY23" s="117"/>
      <c r="LQZ23" s="117"/>
      <c r="LRA23" s="117"/>
      <c r="LRB23" s="117"/>
      <c r="LRC23" s="117"/>
      <c r="LRD23" s="117"/>
      <c r="LRE23" s="117"/>
      <c r="LRF23" s="117"/>
      <c r="LRG23" s="117"/>
      <c r="LRH23" s="117"/>
      <c r="LRI23" s="117"/>
      <c r="LRJ23" s="117"/>
      <c r="LRK23" s="117"/>
      <c r="LRL23" s="117"/>
      <c r="LRM23" s="117"/>
      <c r="LRN23" s="117"/>
      <c r="LRO23" s="117"/>
      <c r="LRP23" s="117"/>
      <c r="LRQ23" s="117"/>
      <c r="LRR23" s="117"/>
      <c r="LRS23" s="117"/>
      <c r="LRT23" s="117"/>
      <c r="LRU23" s="117"/>
      <c r="LRV23" s="117"/>
      <c r="LRW23" s="117"/>
      <c r="LRX23" s="117"/>
      <c r="LRY23" s="117"/>
      <c r="LRZ23" s="117"/>
      <c r="LSA23" s="117"/>
      <c r="LSB23" s="117"/>
      <c r="LSC23" s="117"/>
      <c r="LSD23" s="117"/>
      <c r="LSE23" s="117"/>
      <c r="LSF23" s="117"/>
      <c r="LSG23" s="117"/>
      <c r="LSH23" s="117"/>
      <c r="LSI23" s="117"/>
      <c r="LSJ23" s="117"/>
      <c r="LSK23" s="117"/>
      <c r="LSL23" s="117"/>
      <c r="LSM23" s="117"/>
      <c r="LSN23" s="117"/>
      <c r="LSO23" s="117"/>
      <c r="LSP23" s="117"/>
      <c r="LSQ23" s="117"/>
      <c r="LSR23" s="117"/>
      <c r="LSS23" s="117"/>
      <c r="LST23" s="117"/>
      <c r="LSU23" s="117"/>
      <c r="LSV23" s="117"/>
      <c r="LSW23" s="117"/>
      <c r="LSX23" s="117"/>
      <c r="LSY23" s="117"/>
      <c r="LSZ23" s="117"/>
      <c r="LTA23" s="117"/>
      <c r="LTB23" s="117"/>
      <c r="LTC23" s="117"/>
      <c r="LTD23" s="117"/>
      <c r="LTE23" s="117"/>
      <c r="LTF23" s="117"/>
      <c r="LTG23" s="117"/>
      <c r="LTH23" s="117"/>
      <c r="LTI23" s="117"/>
      <c r="LTJ23" s="117"/>
      <c r="LTK23" s="117"/>
      <c r="LTL23" s="117"/>
      <c r="LTM23" s="117"/>
      <c r="LTN23" s="117"/>
      <c r="LTO23" s="117"/>
      <c r="LTP23" s="117"/>
      <c r="LTQ23" s="117"/>
      <c r="LTR23" s="117"/>
      <c r="LTS23" s="117"/>
      <c r="LTT23" s="117"/>
      <c r="LTU23" s="117"/>
      <c r="LTV23" s="117"/>
      <c r="LTW23" s="117"/>
      <c r="LTX23" s="117"/>
      <c r="LTY23" s="117"/>
      <c r="LTZ23" s="117"/>
      <c r="LUA23" s="117"/>
      <c r="LUB23" s="117"/>
      <c r="LUC23" s="117"/>
      <c r="LUD23" s="117"/>
      <c r="LUE23" s="117"/>
      <c r="LUF23" s="117"/>
      <c r="LUG23" s="117"/>
      <c r="LUH23" s="117"/>
      <c r="LUI23" s="117"/>
      <c r="LUJ23" s="117"/>
      <c r="LUK23" s="117"/>
      <c r="LUL23" s="117"/>
      <c r="LUM23" s="117"/>
      <c r="LUN23" s="117"/>
      <c r="LUO23" s="117"/>
      <c r="LUP23" s="117"/>
      <c r="LUQ23" s="117"/>
      <c r="LUR23" s="117"/>
      <c r="LUS23" s="117"/>
      <c r="LUT23" s="117"/>
      <c r="LUU23" s="117"/>
      <c r="LUV23" s="117"/>
      <c r="LUW23" s="117"/>
      <c r="LUX23" s="117"/>
      <c r="LUY23" s="117"/>
      <c r="LUZ23" s="117"/>
      <c r="LVA23" s="117"/>
      <c r="LVB23" s="117"/>
      <c r="LVC23" s="117"/>
      <c r="LVD23" s="117"/>
      <c r="LVE23" s="117"/>
      <c r="LVF23" s="117"/>
      <c r="LVG23" s="117"/>
      <c r="LVH23" s="117"/>
      <c r="LVI23" s="117"/>
      <c r="LVJ23" s="117"/>
      <c r="LVK23" s="117"/>
      <c r="LVL23" s="117"/>
      <c r="LVM23" s="117"/>
      <c r="LVN23" s="117"/>
      <c r="LVO23" s="117"/>
      <c r="LVP23" s="117"/>
      <c r="LVQ23" s="117"/>
      <c r="LVR23" s="117"/>
      <c r="LVS23" s="117"/>
      <c r="LVT23" s="117"/>
      <c r="LVU23" s="117"/>
      <c r="LVV23" s="117"/>
      <c r="LVW23" s="117"/>
      <c r="LVX23" s="117"/>
      <c r="LVY23" s="117"/>
      <c r="LVZ23" s="117"/>
      <c r="LWA23" s="117"/>
      <c r="LWB23" s="117"/>
      <c r="LWC23" s="117"/>
      <c r="LWD23" s="117"/>
      <c r="LWE23" s="117"/>
      <c r="LWF23" s="117"/>
      <c r="LWG23" s="117"/>
      <c r="LWH23" s="117"/>
      <c r="LWI23" s="117"/>
      <c r="LWJ23" s="117"/>
      <c r="LWK23" s="117"/>
      <c r="LWL23" s="117"/>
      <c r="LWM23" s="117"/>
      <c r="LWN23" s="117"/>
      <c r="LWO23" s="117"/>
      <c r="LWP23" s="117"/>
      <c r="LWQ23" s="117"/>
      <c r="LWR23" s="117"/>
      <c r="LWS23" s="117"/>
      <c r="LWT23" s="117"/>
      <c r="LWU23" s="117"/>
      <c r="LWV23" s="117"/>
      <c r="LWW23" s="117"/>
      <c r="LWX23" s="117"/>
      <c r="LWY23" s="117"/>
      <c r="LWZ23" s="117"/>
      <c r="LXA23" s="117"/>
      <c r="LXB23" s="117"/>
      <c r="LXC23" s="117"/>
      <c r="LXD23" s="117"/>
      <c r="LXE23" s="117"/>
      <c r="LXF23" s="117"/>
      <c r="LXG23" s="117"/>
      <c r="LXH23" s="117"/>
      <c r="LXI23" s="117"/>
      <c r="LXJ23" s="117"/>
      <c r="LXK23" s="117"/>
      <c r="LXL23" s="117"/>
      <c r="LXM23" s="117"/>
      <c r="LXN23" s="117"/>
      <c r="LXO23" s="117"/>
      <c r="LXP23" s="117"/>
      <c r="LXQ23" s="117"/>
      <c r="LXR23" s="117"/>
      <c r="LXS23" s="117"/>
      <c r="LXT23" s="117"/>
      <c r="LXU23" s="117"/>
      <c r="LXV23" s="117"/>
      <c r="LXW23" s="117"/>
      <c r="LXX23" s="117"/>
      <c r="LXY23" s="117"/>
      <c r="LXZ23" s="117"/>
      <c r="LYA23" s="117"/>
      <c r="LYB23" s="117"/>
      <c r="LYC23" s="117"/>
      <c r="LYD23" s="117"/>
      <c r="LYE23" s="117"/>
      <c r="LYF23" s="117"/>
      <c r="LYG23" s="117"/>
      <c r="LYH23" s="117"/>
      <c r="LYI23" s="117"/>
      <c r="LYJ23" s="117"/>
      <c r="LYK23" s="117"/>
      <c r="LYL23" s="117"/>
      <c r="LYM23" s="117"/>
      <c r="LYN23" s="117"/>
      <c r="LYO23" s="117"/>
      <c r="LYP23" s="117"/>
      <c r="LYQ23" s="117"/>
      <c r="LYR23" s="117"/>
      <c r="LYS23" s="117"/>
      <c r="LYT23" s="117"/>
      <c r="LYU23" s="117"/>
      <c r="LYV23" s="117"/>
      <c r="LYW23" s="117"/>
      <c r="LYX23" s="117"/>
      <c r="LYY23" s="117"/>
      <c r="LYZ23" s="117"/>
      <c r="LZA23" s="117"/>
      <c r="LZB23" s="117"/>
      <c r="LZC23" s="117"/>
      <c r="LZD23" s="117"/>
      <c r="LZE23" s="117"/>
      <c r="LZF23" s="117"/>
      <c r="LZG23" s="117"/>
      <c r="LZH23" s="117"/>
      <c r="LZI23" s="117"/>
      <c r="LZJ23" s="117"/>
      <c r="LZK23" s="117"/>
      <c r="LZL23" s="117"/>
      <c r="LZM23" s="117"/>
      <c r="LZN23" s="117"/>
      <c r="LZO23" s="117"/>
      <c r="LZP23" s="117"/>
      <c r="LZQ23" s="117"/>
      <c r="LZR23" s="117"/>
      <c r="LZS23" s="117"/>
      <c r="LZT23" s="117"/>
      <c r="LZU23" s="117"/>
      <c r="LZV23" s="117"/>
      <c r="LZW23" s="117"/>
      <c r="LZX23" s="117"/>
      <c r="LZY23" s="117"/>
      <c r="LZZ23" s="117"/>
      <c r="MAA23" s="117"/>
      <c r="MAB23" s="117"/>
      <c r="MAC23" s="117"/>
      <c r="MAD23" s="117"/>
      <c r="MAE23" s="117"/>
      <c r="MAF23" s="117"/>
      <c r="MAG23" s="117"/>
      <c r="MAH23" s="117"/>
      <c r="MAI23" s="117"/>
      <c r="MAJ23" s="117"/>
      <c r="MAK23" s="117"/>
      <c r="MAL23" s="117"/>
      <c r="MAM23" s="117"/>
      <c r="MAN23" s="117"/>
      <c r="MAO23" s="117"/>
      <c r="MAP23" s="117"/>
      <c r="MAQ23" s="117"/>
      <c r="MAR23" s="117"/>
      <c r="MAS23" s="117"/>
      <c r="MAT23" s="117"/>
      <c r="MAU23" s="117"/>
      <c r="MAV23" s="117"/>
      <c r="MAW23" s="117"/>
      <c r="MAX23" s="117"/>
      <c r="MAY23" s="117"/>
      <c r="MAZ23" s="117"/>
      <c r="MBA23" s="117"/>
      <c r="MBB23" s="117"/>
      <c r="MBC23" s="117"/>
      <c r="MBD23" s="117"/>
      <c r="MBE23" s="117"/>
      <c r="MBF23" s="117"/>
      <c r="MBG23" s="117"/>
      <c r="MBH23" s="117"/>
      <c r="MBI23" s="117"/>
      <c r="MBJ23" s="117"/>
      <c r="MBK23" s="117"/>
      <c r="MBL23" s="117"/>
      <c r="MBM23" s="117"/>
      <c r="MBN23" s="117"/>
      <c r="MBO23" s="117"/>
      <c r="MBP23" s="117"/>
      <c r="MBQ23" s="117"/>
      <c r="MBR23" s="117"/>
      <c r="MBS23" s="117"/>
      <c r="MBT23" s="117"/>
      <c r="MBU23" s="117"/>
      <c r="MBV23" s="117"/>
      <c r="MBW23" s="117"/>
      <c r="MBX23" s="117"/>
      <c r="MBY23" s="117"/>
      <c r="MBZ23" s="117"/>
      <c r="MCA23" s="117"/>
      <c r="MCB23" s="117"/>
      <c r="MCC23" s="117"/>
      <c r="MCD23" s="117"/>
      <c r="MCE23" s="117"/>
      <c r="MCF23" s="117"/>
      <c r="MCG23" s="117"/>
      <c r="MCH23" s="117"/>
      <c r="MCI23" s="117"/>
      <c r="MCJ23" s="117"/>
      <c r="MCK23" s="117"/>
      <c r="MCL23" s="117"/>
      <c r="MCM23" s="117"/>
      <c r="MCN23" s="117"/>
      <c r="MCO23" s="117"/>
      <c r="MCP23" s="117"/>
      <c r="MCQ23" s="117"/>
      <c r="MCR23" s="117"/>
      <c r="MCS23" s="117"/>
      <c r="MCT23" s="117"/>
      <c r="MCU23" s="117"/>
      <c r="MCV23" s="117"/>
      <c r="MCW23" s="117"/>
      <c r="MCX23" s="117"/>
      <c r="MCY23" s="117"/>
      <c r="MCZ23" s="117"/>
      <c r="MDA23" s="117"/>
      <c r="MDB23" s="117"/>
      <c r="MDC23" s="117"/>
      <c r="MDD23" s="117"/>
      <c r="MDE23" s="117"/>
      <c r="MDF23" s="117"/>
      <c r="MDG23" s="117"/>
      <c r="MDH23" s="117"/>
      <c r="MDI23" s="117"/>
      <c r="MDJ23" s="117"/>
      <c r="MDK23" s="117"/>
      <c r="MDL23" s="117"/>
      <c r="MDM23" s="117"/>
      <c r="MDN23" s="117"/>
      <c r="MDO23" s="117"/>
      <c r="MDP23" s="117"/>
      <c r="MDQ23" s="117"/>
      <c r="MDR23" s="117"/>
      <c r="MDS23" s="117"/>
      <c r="MDT23" s="117"/>
      <c r="MDU23" s="117"/>
      <c r="MDV23" s="117"/>
      <c r="MDW23" s="117"/>
      <c r="MDX23" s="117"/>
      <c r="MDY23" s="117"/>
      <c r="MDZ23" s="117"/>
      <c r="MEA23" s="117"/>
      <c r="MEB23" s="117"/>
      <c r="MEC23" s="117"/>
      <c r="MED23" s="117"/>
      <c r="MEE23" s="117"/>
      <c r="MEF23" s="117"/>
      <c r="MEG23" s="117"/>
      <c r="MEH23" s="117"/>
      <c r="MEI23" s="117"/>
      <c r="MEJ23" s="117"/>
      <c r="MEK23" s="117"/>
      <c r="MEL23" s="117"/>
      <c r="MEM23" s="117"/>
      <c r="MEN23" s="117"/>
      <c r="MEO23" s="117"/>
      <c r="MEP23" s="117"/>
      <c r="MEQ23" s="117"/>
      <c r="MER23" s="117"/>
      <c r="MES23" s="117"/>
      <c r="MET23" s="117"/>
      <c r="MEU23" s="117"/>
      <c r="MEV23" s="117"/>
      <c r="MEW23" s="117"/>
      <c r="MEX23" s="117"/>
      <c r="MEY23" s="117"/>
      <c r="MEZ23" s="117"/>
      <c r="MFA23" s="117"/>
      <c r="MFB23" s="117"/>
      <c r="MFC23" s="117"/>
      <c r="MFD23" s="117"/>
      <c r="MFE23" s="117"/>
      <c r="MFF23" s="117"/>
      <c r="MFG23" s="117"/>
      <c r="MFH23" s="117"/>
      <c r="MFI23" s="117"/>
      <c r="MFJ23" s="117"/>
      <c r="MFK23" s="117"/>
      <c r="MFL23" s="117"/>
      <c r="MFM23" s="117"/>
      <c r="MFN23" s="117"/>
      <c r="MFO23" s="117"/>
      <c r="MFP23" s="117"/>
      <c r="MFQ23" s="117"/>
      <c r="MFR23" s="117"/>
      <c r="MFS23" s="117"/>
      <c r="MFT23" s="117"/>
      <c r="MFU23" s="117"/>
      <c r="MFV23" s="117"/>
      <c r="MFW23" s="117"/>
      <c r="MFX23" s="117"/>
      <c r="MFY23" s="117"/>
      <c r="MFZ23" s="117"/>
      <c r="MGA23" s="117"/>
      <c r="MGB23" s="117"/>
      <c r="MGC23" s="117"/>
      <c r="MGD23" s="117"/>
      <c r="MGE23" s="117"/>
      <c r="MGF23" s="117"/>
      <c r="MGG23" s="117"/>
      <c r="MGH23" s="117"/>
      <c r="MGI23" s="117"/>
      <c r="MGJ23" s="117"/>
      <c r="MGK23" s="117"/>
      <c r="MGL23" s="117"/>
      <c r="MGM23" s="117"/>
      <c r="MGN23" s="117"/>
      <c r="MGO23" s="117"/>
      <c r="MGP23" s="117"/>
      <c r="MGQ23" s="117"/>
      <c r="MGR23" s="117"/>
      <c r="MGS23" s="117"/>
      <c r="MGT23" s="117"/>
      <c r="MGU23" s="117"/>
      <c r="MGV23" s="117"/>
      <c r="MGW23" s="117"/>
      <c r="MGX23" s="117"/>
      <c r="MGY23" s="117"/>
      <c r="MGZ23" s="117"/>
      <c r="MHA23" s="117"/>
      <c r="MHB23" s="117"/>
      <c r="MHC23" s="117"/>
      <c r="MHD23" s="117"/>
      <c r="MHE23" s="117"/>
      <c r="MHF23" s="117"/>
      <c r="MHG23" s="117"/>
      <c r="MHH23" s="117"/>
      <c r="MHI23" s="117"/>
      <c r="MHJ23" s="117"/>
      <c r="MHK23" s="117"/>
      <c r="MHL23" s="117"/>
      <c r="MHM23" s="117"/>
      <c r="MHN23" s="117"/>
      <c r="MHO23" s="117"/>
      <c r="MHP23" s="117"/>
      <c r="MHQ23" s="117"/>
      <c r="MHR23" s="117"/>
      <c r="MHS23" s="117"/>
      <c r="MHT23" s="117"/>
      <c r="MHU23" s="117"/>
      <c r="MHV23" s="117"/>
      <c r="MHW23" s="117"/>
      <c r="MHX23" s="117"/>
      <c r="MHY23" s="117"/>
      <c r="MHZ23" s="117"/>
      <c r="MIA23" s="117"/>
      <c r="MIB23" s="117"/>
      <c r="MIC23" s="117"/>
      <c r="MID23" s="117"/>
      <c r="MIE23" s="117"/>
      <c r="MIF23" s="117"/>
      <c r="MIG23" s="117"/>
      <c r="MIH23" s="117"/>
      <c r="MII23" s="117"/>
      <c r="MIJ23" s="117"/>
      <c r="MIK23" s="117"/>
      <c r="MIL23" s="117"/>
      <c r="MIM23" s="117"/>
      <c r="MIN23" s="117"/>
      <c r="MIO23" s="117"/>
      <c r="MIP23" s="117"/>
      <c r="MIQ23" s="117"/>
      <c r="MIR23" s="117"/>
      <c r="MIS23" s="117"/>
      <c r="MIT23" s="117"/>
      <c r="MIU23" s="117"/>
      <c r="MIV23" s="117"/>
      <c r="MIW23" s="117"/>
      <c r="MIX23" s="117"/>
      <c r="MIY23" s="117"/>
      <c r="MIZ23" s="117"/>
      <c r="MJA23" s="117"/>
      <c r="MJB23" s="117"/>
      <c r="MJC23" s="117"/>
      <c r="MJD23" s="117"/>
      <c r="MJE23" s="117"/>
      <c r="MJF23" s="117"/>
      <c r="MJG23" s="117"/>
      <c r="MJH23" s="117"/>
      <c r="MJI23" s="117"/>
      <c r="MJJ23" s="117"/>
      <c r="MJK23" s="117"/>
      <c r="MJL23" s="117"/>
      <c r="MJM23" s="117"/>
      <c r="MJN23" s="117"/>
      <c r="MJO23" s="117"/>
      <c r="MJP23" s="117"/>
      <c r="MJQ23" s="117"/>
      <c r="MJR23" s="117"/>
      <c r="MJS23" s="117"/>
      <c r="MJT23" s="117"/>
      <c r="MJU23" s="117"/>
      <c r="MJV23" s="117"/>
      <c r="MJW23" s="117"/>
      <c r="MJX23" s="117"/>
      <c r="MJY23" s="117"/>
      <c r="MJZ23" s="117"/>
      <c r="MKA23" s="117"/>
      <c r="MKB23" s="117"/>
      <c r="MKC23" s="117"/>
      <c r="MKD23" s="117"/>
      <c r="MKE23" s="117"/>
      <c r="MKF23" s="117"/>
      <c r="MKG23" s="117"/>
      <c r="MKH23" s="117"/>
      <c r="MKI23" s="117"/>
      <c r="MKJ23" s="117"/>
      <c r="MKK23" s="117"/>
      <c r="MKL23" s="117"/>
      <c r="MKM23" s="117"/>
      <c r="MKN23" s="117"/>
      <c r="MKO23" s="117"/>
      <c r="MKP23" s="117"/>
      <c r="MKQ23" s="117"/>
      <c r="MKR23" s="117"/>
      <c r="MKS23" s="117"/>
      <c r="MKT23" s="117"/>
      <c r="MKU23" s="117"/>
      <c r="MKV23" s="117"/>
      <c r="MKW23" s="117"/>
      <c r="MKX23" s="117"/>
      <c r="MKY23" s="117"/>
      <c r="MKZ23" s="117"/>
      <c r="MLA23" s="117"/>
      <c r="MLB23" s="117"/>
      <c r="MLC23" s="117"/>
      <c r="MLD23" s="117"/>
      <c r="MLE23" s="117"/>
      <c r="MLF23" s="117"/>
      <c r="MLG23" s="117"/>
      <c r="MLH23" s="117"/>
      <c r="MLI23" s="117"/>
      <c r="MLJ23" s="117"/>
      <c r="MLK23" s="117"/>
      <c r="MLL23" s="117"/>
      <c r="MLM23" s="117"/>
      <c r="MLN23" s="117"/>
      <c r="MLO23" s="117"/>
      <c r="MLP23" s="117"/>
      <c r="MLQ23" s="117"/>
      <c r="MLR23" s="117"/>
      <c r="MLS23" s="117"/>
      <c r="MLT23" s="117"/>
      <c r="MLU23" s="117"/>
      <c r="MLV23" s="117"/>
      <c r="MLW23" s="117"/>
      <c r="MLX23" s="117"/>
      <c r="MLY23" s="117"/>
      <c r="MLZ23" s="117"/>
      <c r="MMA23" s="117"/>
      <c r="MMB23" s="117"/>
      <c r="MMC23" s="117"/>
      <c r="MMD23" s="117"/>
      <c r="MME23" s="117"/>
      <c r="MMF23" s="117"/>
      <c r="MMG23" s="117"/>
      <c r="MMH23" s="117"/>
      <c r="MMI23" s="117"/>
      <c r="MMJ23" s="117"/>
      <c r="MMK23" s="117"/>
      <c r="MML23" s="117"/>
      <c r="MMM23" s="117"/>
      <c r="MMN23" s="117"/>
      <c r="MMO23" s="117"/>
      <c r="MMP23" s="117"/>
      <c r="MMQ23" s="117"/>
      <c r="MMR23" s="117"/>
      <c r="MMS23" s="117"/>
      <c r="MMT23" s="117"/>
      <c r="MMU23" s="117"/>
      <c r="MMV23" s="117"/>
      <c r="MMW23" s="117"/>
      <c r="MMX23" s="117"/>
      <c r="MMY23" s="117"/>
      <c r="MMZ23" s="117"/>
      <c r="MNA23" s="117"/>
      <c r="MNB23" s="117"/>
      <c r="MNC23" s="117"/>
      <c r="MND23" s="117"/>
      <c r="MNE23" s="117"/>
      <c r="MNF23" s="117"/>
      <c r="MNG23" s="117"/>
      <c r="MNH23" s="117"/>
      <c r="MNI23" s="117"/>
      <c r="MNJ23" s="117"/>
      <c r="MNK23" s="117"/>
      <c r="MNL23" s="117"/>
      <c r="MNM23" s="117"/>
      <c r="MNN23" s="117"/>
      <c r="MNO23" s="117"/>
      <c r="MNP23" s="117"/>
      <c r="MNQ23" s="117"/>
      <c r="MNR23" s="117"/>
      <c r="MNS23" s="117"/>
      <c r="MNT23" s="117"/>
      <c r="MNU23" s="117"/>
      <c r="MNV23" s="117"/>
      <c r="MNW23" s="117"/>
      <c r="MNX23" s="117"/>
      <c r="MNY23" s="117"/>
      <c r="MNZ23" s="117"/>
      <c r="MOA23" s="117"/>
      <c r="MOB23" s="117"/>
      <c r="MOC23" s="117"/>
      <c r="MOD23" s="117"/>
      <c r="MOE23" s="117"/>
      <c r="MOF23" s="117"/>
      <c r="MOG23" s="117"/>
      <c r="MOH23" s="117"/>
      <c r="MOI23" s="117"/>
      <c r="MOJ23" s="117"/>
      <c r="MOK23" s="117"/>
      <c r="MOL23" s="117"/>
      <c r="MOM23" s="117"/>
      <c r="MON23" s="117"/>
      <c r="MOO23" s="117"/>
      <c r="MOP23" s="117"/>
      <c r="MOQ23" s="117"/>
      <c r="MOR23" s="117"/>
      <c r="MOS23" s="117"/>
      <c r="MOT23" s="117"/>
      <c r="MOU23" s="117"/>
      <c r="MOV23" s="117"/>
      <c r="MOW23" s="117"/>
      <c r="MOX23" s="117"/>
      <c r="MOY23" s="117"/>
      <c r="MOZ23" s="117"/>
      <c r="MPA23" s="117"/>
      <c r="MPB23" s="117"/>
      <c r="MPC23" s="117"/>
      <c r="MPD23" s="117"/>
      <c r="MPE23" s="117"/>
      <c r="MPF23" s="117"/>
      <c r="MPG23" s="117"/>
      <c r="MPH23" s="117"/>
      <c r="MPI23" s="117"/>
      <c r="MPJ23" s="117"/>
      <c r="MPK23" s="117"/>
      <c r="MPL23" s="117"/>
      <c r="MPM23" s="117"/>
      <c r="MPN23" s="117"/>
      <c r="MPO23" s="117"/>
      <c r="MPP23" s="117"/>
      <c r="MPQ23" s="117"/>
      <c r="MPR23" s="117"/>
      <c r="MPS23" s="117"/>
      <c r="MPT23" s="117"/>
      <c r="MPU23" s="117"/>
      <c r="MPV23" s="117"/>
      <c r="MPW23" s="117"/>
      <c r="MPX23" s="117"/>
      <c r="MPY23" s="117"/>
      <c r="MPZ23" s="117"/>
      <c r="MQA23" s="117"/>
      <c r="MQB23" s="117"/>
      <c r="MQC23" s="117"/>
      <c r="MQD23" s="117"/>
      <c r="MQE23" s="117"/>
      <c r="MQF23" s="117"/>
      <c r="MQG23" s="117"/>
      <c r="MQH23" s="117"/>
      <c r="MQI23" s="117"/>
      <c r="MQJ23" s="117"/>
      <c r="MQK23" s="117"/>
      <c r="MQL23" s="117"/>
      <c r="MQM23" s="117"/>
      <c r="MQN23" s="117"/>
      <c r="MQO23" s="117"/>
      <c r="MQP23" s="117"/>
      <c r="MQQ23" s="117"/>
      <c r="MQR23" s="117"/>
      <c r="MQS23" s="117"/>
      <c r="MQT23" s="117"/>
      <c r="MQU23" s="117"/>
      <c r="MQV23" s="117"/>
      <c r="MQW23" s="117"/>
      <c r="MQX23" s="117"/>
      <c r="MQY23" s="117"/>
      <c r="MQZ23" s="117"/>
      <c r="MRA23" s="117"/>
      <c r="MRB23" s="117"/>
      <c r="MRC23" s="117"/>
      <c r="MRD23" s="117"/>
      <c r="MRE23" s="117"/>
      <c r="MRF23" s="117"/>
      <c r="MRG23" s="117"/>
      <c r="MRH23" s="117"/>
      <c r="MRI23" s="117"/>
      <c r="MRJ23" s="117"/>
      <c r="MRK23" s="117"/>
      <c r="MRL23" s="117"/>
      <c r="MRM23" s="117"/>
      <c r="MRN23" s="117"/>
      <c r="MRO23" s="117"/>
      <c r="MRP23" s="117"/>
      <c r="MRQ23" s="117"/>
      <c r="MRR23" s="117"/>
      <c r="MRS23" s="117"/>
      <c r="MRT23" s="117"/>
      <c r="MRU23" s="117"/>
      <c r="MRV23" s="117"/>
      <c r="MRW23" s="117"/>
      <c r="MRX23" s="117"/>
      <c r="MRY23" s="117"/>
      <c r="MRZ23" s="117"/>
      <c r="MSA23" s="117"/>
      <c r="MSB23" s="117"/>
      <c r="MSC23" s="117"/>
      <c r="MSD23" s="117"/>
      <c r="MSE23" s="117"/>
      <c r="MSF23" s="117"/>
      <c r="MSG23" s="117"/>
      <c r="MSH23" s="117"/>
      <c r="MSI23" s="117"/>
      <c r="MSJ23" s="117"/>
      <c r="MSK23" s="117"/>
      <c r="MSL23" s="117"/>
      <c r="MSM23" s="117"/>
      <c r="MSN23" s="117"/>
      <c r="MSO23" s="117"/>
      <c r="MSP23" s="117"/>
      <c r="MSQ23" s="117"/>
      <c r="MSR23" s="117"/>
      <c r="MSS23" s="117"/>
      <c r="MST23" s="117"/>
      <c r="MSU23" s="117"/>
      <c r="MSV23" s="117"/>
      <c r="MSW23" s="117"/>
      <c r="MSX23" s="117"/>
      <c r="MSY23" s="117"/>
      <c r="MSZ23" s="117"/>
      <c r="MTA23" s="117"/>
      <c r="MTB23" s="117"/>
      <c r="MTC23" s="117"/>
      <c r="MTD23" s="117"/>
      <c r="MTE23" s="117"/>
      <c r="MTF23" s="117"/>
      <c r="MTG23" s="117"/>
      <c r="MTH23" s="117"/>
      <c r="MTI23" s="117"/>
      <c r="MTJ23" s="117"/>
      <c r="MTK23" s="117"/>
      <c r="MTL23" s="117"/>
      <c r="MTM23" s="117"/>
      <c r="MTN23" s="117"/>
      <c r="MTO23" s="117"/>
      <c r="MTP23" s="117"/>
      <c r="MTQ23" s="117"/>
      <c r="MTR23" s="117"/>
      <c r="MTS23" s="117"/>
      <c r="MTT23" s="117"/>
      <c r="MTU23" s="117"/>
      <c r="MTV23" s="117"/>
      <c r="MTW23" s="117"/>
      <c r="MTX23" s="117"/>
      <c r="MTY23" s="117"/>
      <c r="MTZ23" s="117"/>
      <c r="MUA23" s="117"/>
      <c r="MUB23" s="117"/>
      <c r="MUC23" s="117"/>
      <c r="MUD23" s="117"/>
      <c r="MUE23" s="117"/>
      <c r="MUF23" s="117"/>
      <c r="MUG23" s="117"/>
      <c r="MUH23" s="117"/>
      <c r="MUI23" s="117"/>
      <c r="MUJ23" s="117"/>
      <c r="MUK23" s="117"/>
      <c r="MUL23" s="117"/>
      <c r="MUM23" s="117"/>
      <c r="MUN23" s="117"/>
      <c r="MUO23" s="117"/>
      <c r="MUP23" s="117"/>
      <c r="MUQ23" s="117"/>
      <c r="MUR23" s="117"/>
      <c r="MUS23" s="117"/>
      <c r="MUT23" s="117"/>
      <c r="MUU23" s="117"/>
      <c r="MUV23" s="117"/>
      <c r="MUW23" s="117"/>
      <c r="MUX23" s="117"/>
      <c r="MUY23" s="117"/>
      <c r="MUZ23" s="117"/>
      <c r="MVA23" s="117"/>
      <c r="MVB23" s="117"/>
      <c r="MVC23" s="117"/>
      <c r="MVD23" s="117"/>
      <c r="MVE23" s="117"/>
      <c r="MVF23" s="117"/>
      <c r="MVG23" s="117"/>
      <c r="MVH23" s="117"/>
      <c r="MVI23" s="117"/>
      <c r="MVJ23" s="117"/>
      <c r="MVK23" s="117"/>
      <c r="MVL23" s="117"/>
      <c r="MVM23" s="117"/>
      <c r="MVN23" s="117"/>
      <c r="MVO23" s="117"/>
      <c r="MVP23" s="117"/>
      <c r="MVQ23" s="117"/>
      <c r="MVR23" s="117"/>
      <c r="MVS23" s="117"/>
      <c r="MVT23" s="117"/>
      <c r="MVU23" s="117"/>
      <c r="MVV23" s="117"/>
      <c r="MVW23" s="117"/>
      <c r="MVX23" s="117"/>
      <c r="MVY23" s="117"/>
      <c r="MVZ23" s="117"/>
      <c r="MWA23" s="117"/>
      <c r="MWB23" s="117"/>
      <c r="MWC23" s="117"/>
      <c r="MWD23" s="117"/>
      <c r="MWE23" s="117"/>
      <c r="MWF23" s="117"/>
      <c r="MWG23" s="117"/>
      <c r="MWH23" s="117"/>
      <c r="MWI23" s="117"/>
      <c r="MWJ23" s="117"/>
      <c r="MWK23" s="117"/>
      <c r="MWL23" s="117"/>
      <c r="MWM23" s="117"/>
      <c r="MWN23" s="117"/>
      <c r="MWO23" s="117"/>
      <c r="MWP23" s="117"/>
      <c r="MWQ23" s="117"/>
      <c r="MWR23" s="117"/>
      <c r="MWS23" s="117"/>
      <c r="MWT23" s="117"/>
      <c r="MWU23" s="117"/>
      <c r="MWV23" s="117"/>
      <c r="MWW23" s="117"/>
      <c r="MWX23" s="117"/>
      <c r="MWY23" s="117"/>
      <c r="MWZ23" s="117"/>
      <c r="MXA23" s="117"/>
      <c r="MXB23" s="117"/>
      <c r="MXC23" s="117"/>
      <c r="MXD23" s="117"/>
      <c r="MXE23" s="117"/>
      <c r="MXF23" s="117"/>
      <c r="MXG23" s="117"/>
      <c r="MXH23" s="117"/>
      <c r="MXI23" s="117"/>
      <c r="MXJ23" s="117"/>
      <c r="MXK23" s="117"/>
      <c r="MXL23" s="117"/>
      <c r="MXM23" s="117"/>
      <c r="MXN23" s="117"/>
      <c r="MXO23" s="117"/>
      <c r="MXP23" s="117"/>
      <c r="MXQ23" s="117"/>
      <c r="MXR23" s="117"/>
      <c r="MXS23" s="117"/>
      <c r="MXT23" s="117"/>
      <c r="MXU23" s="117"/>
      <c r="MXV23" s="117"/>
      <c r="MXW23" s="117"/>
      <c r="MXX23" s="117"/>
      <c r="MXY23" s="117"/>
      <c r="MXZ23" s="117"/>
      <c r="MYA23" s="117"/>
      <c r="MYB23" s="117"/>
      <c r="MYC23" s="117"/>
      <c r="MYD23" s="117"/>
      <c r="MYE23" s="117"/>
      <c r="MYF23" s="117"/>
      <c r="MYG23" s="117"/>
      <c r="MYH23" s="117"/>
      <c r="MYI23" s="117"/>
      <c r="MYJ23" s="117"/>
      <c r="MYK23" s="117"/>
      <c r="MYL23" s="117"/>
      <c r="MYM23" s="117"/>
      <c r="MYN23" s="117"/>
      <c r="MYO23" s="117"/>
      <c r="MYP23" s="117"/>
      <c r="MYQ23" s="117"/>
      <c r="MYR23" s="117"/>
      <c r="MYS23" s="117"/>
      <c r="MYT23" s="117"/>
      <c r="MYU23" s="117"/>
      <c r="MYV23" s="117"/>
      <c r="MYW23" s="117"/>
      <c r="MYX23" s="117"/>
      <c r="MYY23" s="117"/>
      <c r="MYZ23" s="117"/>
      <c r="MZA23" s="117"/>
      <c r="MZB23" s="117"/>
      <c r="MZC23" s="117"/>
      <c r="MZD23" s="117"/>
      <c r="MZE23" s="117"/>
      <c r="MZF23" s="117"/>
      <c r="MZG23" s="117"/>
      <c r="MZH23" s="117"/>
      <c r="MZI23" s="117"/>
      <c r="MZJ23" s="117"/>
      <c r="MZK23" s="117"/>
      <c r="MZL23" s="117"/>
      <c r="MZM23" s="117"/>
      <c r="MZN23" s="117"/>
      <c r="MZO23" s="117"/>
      <c r="MZP23" s="117"/>
      <c r="MZQ23" s="117"/>
      <c r="MZR23" s="117"/>
      <c r="MZS23" s="117"/>
      <c r="MZT23" s="117"/>
      <c r="MZU23" s="117"/>
      <c r="MZV23" s="117"/>
      <c r="MZW23" s="117"/>
      <c r="MZX23" s="117"/>
      <c r="MZY23" s="117"/>
      <c r="MZZ23" s="117"/>
      <c r="NAA23" s="117"/>
      <c r="NAB23" s="117"/>
      <c r="NAC23" s="117"/>
      <c r="NAD23" s="117"/>
      <c r="NAE23" s="117"/>
      <c r="NAF23" s="117"/>
      <c r="NAG23" s="117"/>
      <c r="NAH23" s="117"/>
      <c r="NAI23" s="117"/>
      <c r="NAJ23" s="117"/>
      <c r="NAK23" s="117"/>
      <c r="NAL23" s="117"/>
      <c r="NAM23" s="117"/>
      <c r="NAN23" s="117"/>
      <c r="NAO23" s="117"/>
      <c r="NAP23" s="117"/>
      <c r="NAQ23" s="117"/>
      <c r="NAR23" s="117"/>
      <c r="NAS23" s="117"/>
      <c r="NAT23" s="117"/>
      <c r="NAU23" s="117"/>
      <c r="NAV23" s="117"/>
      <c r="NAW23" s="117"/>
      <c r="NAX23" s="117"/>
      <c r="NAY23" s="117"/>
      <c r="NAZ23" s="117"/>
      <c r="NBA23" s="117"/>
      <c r="NBB23" s="117"/>
      <c r="NBC23" s="117"/>
      <c r="NBD23" s="117"/>
      <c r="NBE23" s="117"/>
      <c r="NBF23" s="117"/>
      <c r="NBG23" s="117"/>
      <c r="NBH23" s="117"/>
      <c r="NBI23" s="117"/>
      <c r="NBJ23" s="117"/>
      <c r="NBK23" s="117"/>
      <c r="NBL23" s="117"/>
      <c r="NBM23" s="117"/>
      <c r="NBN23" s="117"/>
      <c r="NBO23" s="117"/>
      <c r="NBP23" s="117"/>
      <c r="NBQ23" s="117"/>
      <c r="NBR23" s="117"/>
      <c r="NBS23" s="117"/>
      <c r="NBT23" s="117"/>
      <c r="NBU23" s="117"/>
      <c r="NBV23" s="117"/>
      <c r="NBW23" s="117"/>
      <c r="NBX23" s="117"/>
      <c r="NBY23" s="117"/>
      <c r="NBZ23" s="117"/>
      <c r="NCA23" s="117"/>
      <c r="NCB23" s="117"/>
      <c r="NCC23" s="117"/>
      <c r="NCD23" s="117"/>
      <c r="NCE23" s="117"/>
      <c r="NCF23" s="117"/>
      <c r="NCG23" s="117"/>
      <c r="NCH23" s="117"/>
      <c r="NCI23" s="117"/>
      <c r="NCJ23" s="117"/>
      <c r="NCK23" s="117"/>
      <c r="NCL23" s="117"/>
      <c r="NCM23" s="117"/>
      <c r="NCN23" s="117"/>
      <c r="NCO23" s="117"/>
      <c r="NCP23" s="117"/>
      <c r="NCQ23" s="117"/>
      <c r="NCR23" s="117"/>
      <c r="NCS23" s="117"/>
      <c r="NCT23" s="117"/>
      <c r="NCU23" s="117"/>
      <c r="NCV23" s="117"/>
      <c r="NCW23" s="117"/>
      <c r="NCX23" s="117"/>
      <c r="NCY23" s="117"/>
      <c r="NCZ23" s="117"/>
      <c r="NDA23" s="117"/>
      <c r="NDB23" s="117"/>
      <c r="NDC23" s="117"/>
      <c r="NDD23" s="117"/>
      <c r="NDE23" s="117"/>
      <c r="NDF23" s="117"/>
      <c r="NDG23" s="117"/>
      <c r="NDH23" s="117"/>
      <c r="NDI23" s="117"/>
      <c r="NDJ23" s="117"/>
      <c r="NDK23" s="117"/>
      <c r="NDL23" s="117"/>
      <c r="NDM23" s="117"/>
      <c r="NDN23" s="117"/>
      <c r="NDO23" s="117"/>
      <c r="NDP23" s="117"/>
      <c r="NDQ23" s="117"/>
      <c r="NDR23" s="117"/>
      <c r="NDS23" s="117"/>
      <c r="NDT23" s="117"/>
      <c r="NDU23" s="117"/>
      <c r="NDV23" s="117"/>
      <c r="NDW23" s="117"/>
      <c r="NDX23" s="117"/>
      <c r="NDY23" s="117"/>
      <c r="NDZ23" s="117"/>
      <c r="NEA23" s="117"/>
      <c r="NEB23" s="117"/>
      <c r="NEC23" s="117"/>
      <c r="NED23" s="117"/>
      <c r="NEE23" s="117"/>
      <c r="NEF23" s="117"/>
      <c r="NEG23" s="117"/>
      <c r="NEH23" s="117"/>
      <c r="NEI23" s="117"/>
      <c r="NEJ23" s="117"/>
      <c r="NEK23" s="117"/>
      <c r="NEL23" s="117"/>
      <c r="NEM23" s="117"/>
      <c r="NEN23" s="117"/>
      <c r="NEO23" s="117"/>
      <c r="NEP23" s="117"/>
      <c r="NEQ23" s="117"/>
      <c r="NER23" s="117"/>
      <c r="NES23" s="117"/>
      <c r="NET23" s="117"/>
      <c r="NEU23" s="117"/>
      <c r="NEV23" s="117"/>
      <c r="NEW23" s="117"/>
      <c r="NEX23" s="117"/>
      <c r="NEY23" s="117"/>
      <c r="NEZ23" s="117"/>
      <c r="NFA23" s="117"/>
      <c r="NFB23" s="117"/>
      <c r="NFC23" s="117"/>
      <c r="NFD23" s="117"/>
      <c r="NFE23" s="117"/>
      <c r="NFF23" s="117"/>
      <c r="NFG23" s="117"/>
      <c r="NFH23" s="117"/>
      <c r="NFI23" s="117"/>
      <c r="NFJ23" s="117"/>
      <c r="NFK23" s="117"/>
      <c r="NFL23" s="117"/>
      <c r="NFM23" s="117"/>
      <c r="NFN23" s="117"/>
      <c r="NFO23" s="117"/>
      <c r="NFP23" s="117"/>
      <c r="NFQ23" s="117"/>
      <c r="NFR23" s="117"/>
      <c r="NFS23" s="117"/>
      <c r="NFT23" s="117"/>
      <c r="NFU23" s="117"/>
      <c r="NFV23" s="117"/>
      <c r="NFW23" s="117"/>
      <c r="NFX23" s="117"/>
      <c r="NFY23" s="117"/>
      <c r="NFZ23" s="117"/>
      <c r="NGA23" s="117"/>
      <c r="NGB23" s="117"/>
      <c r="NGC23" s="117"/>
      <c r="NGD23" s="117"/>
      <c r="NGE23" s="117"/>
      <c r="NGF23" s="117"/>
      <c r="NGG23" s="117"/>
      <c r="NGH23" s="117"/>
      <c r="NGI23" s="117"/>
      <c r="NGJ23" s="117"/>
      <c r="NGK23" s="117"/>
      <c r="NGL23" s="117"/>
      <c r="NGM23" s="117"/>
      <c r="NGN23" s="117"/>
      <c r="NGO23" s="117"/>
      <c r="NGP23" s="117"/>
      <c r="NGQ23" s="117"/>
      <c r="NGR23" s="117"/>
      <c r="NGS23" s="117"/>
      <c r="NGT23" s="117"/>
      <c r="NGU23" s="117"/>
      <c r="NGV23" s="117"/>
      <c r="NGW23" s="117"/>
      <c r="NGX23" s="117"/>
      <c r="NGY23" s="117"/>
      <c r="NGZ23" s="117"/>
      <c r="NHA23" s="117"/>
      <c r="NHB23" s="117"/>
      <c r="NHC23" s="117"/>
      <c r="NHD23" s="117"/>
      <c r="NHE23" s="117"/>
      <c r="NHF23" s="117"/>
      <c r="NHG23" s="117"/>
      <c r="NHH23" s="117"/>
      <c r="NHI23" s="117"/>
      <c r="NHJ23" s="117"/>
      <c r="NHK23" s="117"/>
      <c r="NHL23" s="117"/>
      <c r="NHM23" s="117"/>
      <c r="NHN23" s="117"/>
      <c r="NHO23" s="117"/>
      <c r="NHP23" s="117"/>
      <c r="NHQ23" s="117"/>
      <c r="NHR23" s="117"/>
      <c r="NHS23" s="117"/>
      <c r="NHT23" s="117"/>
      <c r="NHU23" s="117"/>
      <c r="NHV23" s="117"/>
      <c r="NHW23" s="117"/>
      <c r="NHX23" s="117"/>
      <c r="NHY23" s="117"/>
      <c r="NHZ23" s="117"/>
      <c r="NIA23" s="117"/>
      <c r="NIB23" s="117"/>
      <c r="NIC23" s="117"/>
      <c r="NID23" s="117"/>
      <c r="NIE23" s="117"/>
      <c r="NIF23" s="117"/>
      <c r="NIG23" s="117"/>
      <c r="NIH23" s="117"/>
      <c r="NII23" s="117"/>
      <c r="NIJ23" s="117"/>
      <c r="NIK23" s="117"/>
      <c r="NIL23" s="117"/>
      <c r="NIM23" s="117"/>
      <c r="NIN23" s="117"/>
      <c r="NIO23" s="117"/>
      <c r="NIP23" s="117"/>
      <c r="NIQ23" s="117"/>
      <c r="NIR23" s="117"/>
      <c r="NIS23" s="117"/>
      <c r="NIT23" s="117"/>
      <c r="NIU23" s="117"/>
      <c r="NIV23" s="117"/>
      <c r="NIW23" s="117"/>
      <c r="NIX23" s="117"/>
      <c r="NIY23" s="117"/>
      <c r="NIZ23" s="117"/>
      <c r="NJA23" s="117"/>
      <c r="NJB23" s="117"/>
      <c r="NJC23" s="117"/>
      <c r="NJD23" s="117"/>
      <c r="NJE23" s="117"/>
      <c r="NJF23" s="117"/>
      <c r="NJG23" s="117"/>
      <c r="NJH23" s="117"/>
      <c r="NJI23" s="117"/>
      <c r="NJJ23" s="117"/>
      <c r="NJK23" s="117"/>
      <c r="NJL23" s="117"/>
      <c r="NJM23" s="117"/>
      <c r="NJN23" s="117"/>
      <c r="NJO23" s="117"/>
      <c r="NJP23" s="117"/>
      <c r="NJQ23" s="117"/>
      <c r="NJR23" s="117"/>
      <c r="NJS23" s="117"/>
      <c r="NJT23" s="117"/>
      <c r="NJU23" s="117"/>
      <c r="NJV23" s="117"/>
      <c r="NJW23" s="117"/>
      <c r="NJX23" s="117"/>
      <c r="NJY23" s="117"/>
      <c r="NJZ23" s="117"/>
      <c r="NKA23" s="117"/>
      <c r="NKB23" s="117"/>
      <c r="NKC23" s="117"/>
      <c r="NKD23" s="117"/>
      <c r="NKE23" s="117"/>
      <c r="NKF23" s="117"/>
      <c r="NKG23" s="117"/>
      <c r="NKH23" s="117"/>
      <c r="NKI23" s="117"/>
      <c r="NKJ23" s="117"/>
      <c r="NKK23" s="117"/>
      <c r="NKL23" s="117"/>
      <c r="NKM23" s="117"/>
      <c r="NKN23" s="117"/>
      <c r="NKO23" s="117"/>
      <c r="NKP23" s="117"/>
      <c r="NKQ23" s="117"/>
      <c r="NKR23" s="117"/>
      <c r="NKS23" s="117"/>
      <c r="NKT23" s="117"/>
      <c r="NKU23" s="117"/>
      <c r="NKV23" s="117"/>
      <c r="NKW23" s="117"/>
      <c r="NKX23" s="117"/>
      <c r="NKY23" s="117"/>
      <c r="NKZ23" s="117"/>
      <c r="NLA23" s="117"/>
      <c r="NLB23" s="117"/>
      <c r="NLC23" s="117"/>
      <c r="NLD23" s="117"/>
      <c r="NLE23" s="117"/>
      <c r="NLF23" s="117"/>
      <c r="NLG23" s="117"/>
      <c r="NLH23" s="117"/>
      <c r="NLI23" s="117"/>
      <c r="NLJ23" s="117"/>
      <c r="NLK23" s="117"/>
      <c r="NLL23" s="117"/>
      <c r="NLM23" s="117"/>
      <c r="NLN23" s="117"/>
      <c r="NLO23" s="117"/>
      <c r="NLP23" s="117"/>
      <c r="NLQ23" s="117"/>
      <c r="NLR23" s="117"/>
      <c r="NLS23" s="117"/>
      <c r="NLT23" s="117"/>
      <c r="NLU23" s="117"/>
      <c r="NLV23" s="117"/>
      <c r="NLW23" s="117"/>
      <c r="NLX23" s="117"/>
      <c r="NLY23" s="117"/>
      <c r="NLZ23" s="117"/>
      <c r="NMA23" s="117"/>
      <c r="NMB23" s="117"/>
      <c r="NMC23" s="117"/>
      <c r="NMD23" s="117"/>
      <c r="NME23" s="117"/>
      <c r="NMF23" s="117"/>
      <c r="NMG23" s="117"/>
      <c r="NMH23" s="117"/>
      <c r="NMI23" s="117"/>
      <c r="NMJ23" s="117"/>
      <c r="NMK23" s="117"/>
      <c r="NML23" s="117"/>
      <c r="NMM23" s="117"/>
      <c r="NMN23" s="117"/>
      <c r="NMO23" s="117"/>
      <c r="NMP23" s="117"/>
      <c r="NMQ23" s="117"/>
      <c r="NMR23" s="117"/>
      <c r="NMS23" s="117"/>
      <c r="NMT23" s="117"/>
      <c r="NMU23" s="117"/>
      <c r="NMV23" s="117"/>
      <c r="NMW23" s="117"/>
      <c r="NMX23" s="117"/>
      <c r="NMY23" s="117"/>
      <c r="NMZ23" s="117"/>
      <c r="NNA23" s="117"/>
      <c r="NNB23" s="117"/>
      <c r="NNC23" s="117"/>
      <c r="NND23" s="117"/>
      <c r="NNE23" s="117"/>
      <c r="NNF23" s="117"/>
      <c r="NNG23" s="117"/>
      <c r="NNH23" s="117"/>
      <c r="NNI23" s="117"/>
      <c r="NNJ23" s="117"/>
      <c r="NNK23" s="117"/>
      <c r="NNL23" s="117"/>
      <c r="NNM23" s="117"/>
      <c r="NNN23" s="117"/>
      <c r="NNO23" s="117"/>
      <c r="NNP23" s="117"/>
      <c r="NNQ23" s="117"/>
      <c r="NNR23" s="117"/>
      <c r="NNS23" s="117"/>
      <c r="NNT23" s="117"/>
      <c r="NNU23" s="117"/>
      <c r="NNV23" s="117"/>
      <c r="NNW23" s="117"/>
      <c r="NNX23" s="117"/>
      <c r="NNY23" s="117"/>
      <c r="NNZ23" s="117"/>
      <c r="NOA23" s="117"/>
      <c r="NOB23" s="117"/>
      <c r="NOC23" s="117"/>
      <c r="NOD23" s="117"/>
      <c r="NOE23" s="117"/>
      <c r="NOF23" s="117"/>
      <c r="NOG23" s="117"/>
      <c r="NOH23" s="117"/>
      <c r="NOI23" s="117"/>
      <c r="NOJ23" s="117"/>
      <c r="NOK23" s="117"/>
      <c r="NOL23" s="117"/>
      <c r="NOM23" s="117"/>
      <c r="NON23" s="117"/>
      <c r="NOO23" s="117"/>
      <c r="NOP23" s="117"/>
      <c r="NOQ23" s="117"/>
      <c r="NOR23" s="117"/>
      <c r="NOS23" s="117"/>
      <c r="NOT23" s="117"/>
      <c r="NOU23" s="117"/>
      <c r="NOV23" s="117"/>
      <c r="NOW23" s="117"/>
      <c r="NOX23" s="117"/>
      <c r="NOY23" s="117"/>
      <c r="NOZ23" s="117"/>
      <c r="NPA23" s="117"/>
      <c r="NPB23" s="117"/>
      <c r="NPC23" s="117"/>
      <c r="NPD23" s="117"/>
      <c r="NPE23" s="117"/>
      <c r="NPF23" s="117"/>
      <c r="NPG23" s="117"/>
      <c r="NPH23" s="117"/>
      <c r="NPI23" s="117"/>
      <c r="NPJ23" s="117"/>
      <c r="NPK23" s="117"/>
      <c r="NPL23" s="117"/>
      <c r="NPM23" s="117"/>
      <c r="NPN23" s="117"/>
      <c r="NPO23" s="117"/>
      <c r="NPP23" s="117"/>
      <c r="NPQ23" s="117"/>
      <c r="NPR23" s="117"/>
      <c r="NPS23" s="117"/>
      <c r="NPT23" s="117"/>
      <c r="NPU23" s="117"/>
      <c r="NPV23" s="117"/>
      <c r="NPW23" s="117"/>
      <c r="NPX23" s="117"/>
      <c r="NPY23" s="117"/>
      <c r="NPZ23" s="117"/>
      <c r="NQA23" s="117"/>
      <c r="NQB23" s="117"/>
      <c r="NQC23" s="117"/>
      <c r="NQD23" s="117"/>
      <c r="NQE23" s="117"/>
      <c r="NQF23" s="117"/>
      <c r="NQG23" s="117"/>
      <c r="NQH23" s="117"/>
      <c r="NQI23" s="117"/>
      <c r="NQJ23" s="117"/>
      <c r="NQK23" s="117"/>
      <c r="NQL23" s="117"/>
      <c r="NQM23" s="117"/>
      <c r="NQN23" s="117"/>
      <c r="NQO23" s="117"/>
      <c r="NQP23" s="117"/>
      <c r="NQQ23" s="117"/>
      <c r="NQR23" s="117"/>
      <c r="NQS23" s="117"/>
      <c r="NQT23" s="117"/>
      <c r="NQU23" s="117"/>
      <c r="NQV23" s="117"/>
      <c r="NQW23" s="117"/>
      <c r="NQX23" s="117"/>
      <c r="NQY23" s="117"/>
      <c r="NQZ23" s="117"/>
      <c r="NRA23" s="117"/>
      <c r="NRB23" s="117"/>
      <c r="NRC23" s="117"/>
      <c r="NRD23" s="117"/>
      <c r="NRE23" s="117"/>
      <c r="NRF23" s="117"/>
      <c r="NRG23" s="117"/>
      <c r="NRH23" s="117"/>
      <c r="NRI23" s="117"/>
      <c r="NRJ23" s="117"/>
      <c r="NRK23" s="117"/>
      <c r="NRL23" s="117"/>
      <c r="NRM23" s="117"/>
      <c r="NRN23" s="117"/>
      <c r="NRO23" s="117"/>
      <c r="NRP23" s="117"/>
      <c r="NRQ23" s="117"/>
      <c r="NRR23" s="117"/>
      <c r="NRS23" s="117"/>
      <c r="NRT23" s="117"/>
      <c r="NRU23" s="117"/>
      <c r="NRV23" s="117"/>
      <c r="NRW23" s="117"/>
      <c r="NRX23" s="117"/>
      <c r="NRY23" s="117"/>
      <c r="NRZ23" s="117"/>
      <c r="NSA23" s="117"/>
      <c r="NSB23" s="117"/>
      <c r="NSC23" s="117"/>
      <c r="NSD23" s="117"/>
      <c r="NSE23" s="117"/>
      <c r="NSF23" s="117"/>
      <c r="NSG23" s="117"/>
      <c r="NSH23" s="117"/>
      <c r="NSI23" s="117"/>
      <c r="NSJ23" s="117"/>
      <c r="NSK23" s="117"/>
      <c r="NSL23" s="117"/>
      <c r="NSM23" s="117"/>
      <c r="NSN23" s="117"/>
      <c r="NSO23" s="117"/>
      <c r="NSP23" s="117"/>
      <c r="NSQ23" s="117"/>
      <c r="NSR23" s="117"/>
      <c r="NSS23" s="117"/>
      <c r="NST23" s="117"/>
      <c r="NSU23" s="117"/>
      <c r="NSV23" s="117"/>
      <c r="NSW23" s="117"/>
      <c r="NSX23" s="117"/>
      <c r="NSY23" s="117"/>
      <c r="NSZ23" s="117"/>
      <c r="NTA23" s="117"/>
      <c r="NTB23" s="117"/>
      <c r="NTC23" s="117"/>
      <c r="NTD23" s="117"/>
      <c r="NTE23" s="117"/>
      <c r="NTF23" s="117"/>
      <c r="NTG23" s="117"/>
      <c r="NTH23" s="117"/>
      <c r="NTI23" s="117"/>
      <c r="NTJ23" s="117"/>
      <c r="NTK23" s="117"/>
      <c r="NTL23" s="117"/>
      <c r="NTM23" s="117"/>
      <c r="NTN23" s="117"/>
      <c r="NTO23" s="117"/>
      <c r="NTP23" s="117"/>
      <c r="NTQ23" s="117"/>
      <c r="NTR23" s="117"/>
      <c r="NTS23" s="117"/>
      <c r="NTT23" s="117"/>
      <c r="NTU23" s="117"/>
      <c r="NTV23" s="117"/>
      <c r="NTW23" s="117"/>
      <c r="NTX23" s="117"/>
      <c r="NTY23" s="117"/>
      <c r="NTZ23" s="117"/>
      <c r="NUA23" s="117"/>
      <c r="NUB23" s="117"/>
      <c r="NUC23" s="117"/>
      <c r="NUD23" s="117"/>
      <c r="NUE23" s="117"/>
      <c r="NUF23" s="117"/>
      <c r="NUG23" s="117"/>
      <c r="NUH23" s="117"/>
      <c r="NUI23" s="117"/>
      <c r="NUJ23" s="117"/>
      <c r="NUK23" s="117"/>
      <c r="NUL23" s="117"/>
      <c r="NUM23" s="117"/>
      <c r="NUN23" s="117"/>
      <c r="NUO23" s="117"/>
      <c r="NUP23" s="117"/>
      <c r="NUQ23" s="117"/>
      <c r="NUR23" s="117"/>
      <c r="NUS23" s="117"/>
      <c r="NUT23" s="117"/>
      <c r="NUU23" s="117"/>
      <c r="NUV23" s="117"/>
      <c r="NUW23" s="117"/>
      <c r="NUX23" s="117"/>
      <c r="NUY23" s="117"/>
      <c r="NUZ23" s="117"/>
      <c r="NVA23" s="117"/>
      <c r="NVB23" s="117"/>
      <c r="NVC23" s="117"/>
      <c r="NVD23" s="117"/>
      <c r="NVE23" s="117"/>
      <c r="NVF23" s="117"/>
      <c r="NVG23" s="117"/>
      <c r="NVH23" s="117"/>
      <c r="NVI23" s="117"/>
      <c r="NVJ23" s="117"/>
      <c r="NVK23" s="117"/>
      <c r="NVL23" s="117"/>
      <c r="NVM23" s="117"/>
      <c r="NVN23" s="117"/>
      <c r="NVO23" s="117"/>
      <c r="NVP23" s="117"/>
      <c r="NVQ23" s="117"/>
      <c r="NVR23" s="117"/>
      <c r="NVS23" s="117"/>
      <c r="NVT23" s="117"/>
      <c r="NVU23" s="117"/>
      <c r="NVV23" s="117"/>
      <c r="NVW23" s="117"/>
      <c r="NVX23" s="117"/>
      <c r="NVY23" s="117"/>
      <c r="NVZ23" s="117"/>
      <c r="NWA23" s="117"/>
      <c r="NWB23" s="117"/>
      <c r="NWC23" s="117"/>
      <c r="NWD23" s="117"/>
      <c r="NWE23" s="117"/>
      <c r="NWF23" s="117"/>
      <c r="NWG23" s="117"/>
      <c r="NWH23" s="117"/>
      <c r="NWI23" s="117"/>
      <c r="NWJ23" s="117"/>
      <c r="NWK23" s="117"/>
      <c r="NWL23" s="117"/>
      <c r="NWM23" s="117"/>
      <c r="NWN23" s="117"/>
      <c r="NWO23" s="117"/>
      <c r="NWP23" s="117"/>
      <c r="NWQ23" s="117"/>
      <c r="NWR23" s="117"/>
      <c r="NWS23" s="117"/>
      <c r="NWT23" s="117"/>
      <c r="NWU23" s="117"/>
      <c r="NWV23" s="117"/>
      <c r="NWW23" s="117"/>
      <c r="NWX23" s="117"/>
      <c r="NWY23" s="117"/>
      <c r="NWZ23" s="117"/>
      <c r="NXA23" s="117"/>
      <c r="NXB23" s="117"/>
      <c r="NXC23" s="117"/>
      <c r="NXD23" s="117"/>
      <c r="NXE23" s="117"/>
      <c r="NXF23" s="117"/>
      <c r="NXG23" s="117"/>
      <c r="NXH23" s="117"/>
      <c r="NXI23" s="117"/>
      <c r="NXJ23" s="117"/>
      <c r="NXK23" s="117"/>
      <c r="NXL23" s="117"/>
      <c r="NXM23" s="117"/>
      <c r="NXN23" s="117"/>
      <c r="NXO23" s="117"/>
      <c r="NXP23" s="117"/>
      <c r="NXQ23" s="117"/>
      <c r="NXR23" s="117"/>
      <c r="NXS23" s="117"/>
      <c r="NXT23" s="117"/>
      <c r="NXU23" s="117"/>
      <c r="NXV23" s="117"/>
      <c r="NXW23" s="117"/>
      <c r="NXX23" s="117"/>
      <c r="NXY23" s="117"/>
      <c r="NXZ23" s="117"/>
      <c r="NYA23" s="117"/>
      <c r="NYB23" s="117"/>
      <c r="NYC23" s="117"/>
      <c r="NYD23" s="117"/>
      <c r="NYE23" s="117"/>
      <c r="NYF23" s="117"/>
      <c r="NYG23" s="117"/>
      <c r="NYH23" s="117"/>
      <c r="NYI23" s="117"/>
      <c r="NYJ23" s="117"/>
      <c r="NYK23" s="117"/>
      <c r="NYL23" s="117"/>
      <c r="NYM23" s="117"/>
      <c r="NYN23" s="117"/>
      <c r="NYO23" s="117"/>
      <c r="NYP23" s="117"/>
      <c r="NYQ23" s="117"/>
      <c r="NYR23" s="117"/>
      <c r="NYS23" s="117"/>
      <c r="NYT23" s="117"/>
      <c r="NYU23" s="117"/>
      <c r="NYV23" s="117"/>
      <c r="NYW23" s="117"/>
      <c r="NYX23" s="117"/>
      <c r="NYY23" s="117"/>
      <c r="NYZ23" s="117"/>
      <c r="NZA23" s="117"/>
      <c r="NZB23" s="117"/>
      <c r="NZC23" s="117"/>
      <c r="NZD23" s="117"/>
      <c r="NZE23" s="117"/>
      <c r="NZF23" s="117"/>
      <c r="NZG23" s="117"/>
      <c r="NZH23" s="117"/>
      <c r="NZI23" s="117"/>
      <c r="NZJ23" s="117"/>
      <c r="NZK23" s="117"/>
      <c r="NZL23" s="117"/>
      <c r="NZM23" s="117"/>
      <c r="NZN23" s="117"/>
      <c r="NZO23" s="117"/>
      <c r="NZP23" s="117"/>
      <c r="NZQ23" s="117"/>
      <c r="NZR23" s="117"/>
      <c r="NZS23" s="117"/>
      <c r="NZT23" s="117"/>
      <c r="NZU23" s="117"/>
      <c r="NZV23" s="117"/>
      <c r="NZW23" s="117"/>
      <c r="NZX23" s="117"/>
      <c r="NZY23" s="117"/>
      <c r="NZZ23" s="117"/>
      <c r="OAA23" s="117"/>
      <c r="OAB23" s="117"/>
      <c r="OAC23" s="117"/>
      <c r="OAD23" s="117"/>
      <c r="OAE23" s="117"/>
      <c r="OAF23" s="117"/>
      <c r="OAG23" s="117"/>
      <c r="OAH23" s="117"/>
      <c r="OAI23" s="117"/>
      <c r="OAJ23" s="117"/>
      <c r="OAK23" s="117"/>
      <c r="OAL23" s="117"/>
      <c r="OAM23" s="117"/>
      <c r="OAN23" s="117"/>
      <c r="OAO23" s="117"/>
      <c r="OAP23" s="117"/>
      <c r="OAQ23" s="117"/>
      <c r="OAR23" s="117"/>
      <c r="OAS23" s="117"/>
      <c r="OAT23" s="117"/>
      <c r="OAU23" s="117"/>
      <c r="OAV23" s="117"/>
      <c r="OAW23" s="117"/>
      <c r="OAX23" s="117"/>
      <c r="OAY23" s="117"/>
      <c r="OAZ23" s="117"/>
      <c r="OBA23" s="117"/>
      <c r="OBB23" s="117"/>
      <c r="OBC23" s="117"/>
      <c r="OBD23" s="117"/>
      <c r="OBE23" s="117"/>
      <c r="OBF23" s="117"/>
      <c r="OBG23" s="117"/>
      <c r="OBH23" s="117"/>
      <c r="OBI23" s="117"/>
      <c r="OBJ23" s="117"/>
      <c r="OBK23" s="117"/>
      <c r="OBL23" s="117"/>
      <c r="OBM23" s="117"/>
      <c r="OBN23" s="117"/>
      <c r="OBO23" s="117"/>
      <c r="OBP23" s="117"/>
      <c r="OBQ23" s="117"/>
      <c r="OBR23" s="117"/>
      <c r="OBS23" s="117"/>
      <c r="OBT23" s="117"/>
      <c r="OBU23" s="117"/>
      <c r="OBV23" s="117"/>
      <c r="OBW23" s="117"/>
      <c r="OBX23" s="117"/>
      <c r="OBY23" s="117"/>
      <c r="OBZ23" s="117"/>
      <c r="OCA23" s="117"/>
      <c r="OCB23" s="117"/>
      <c r="OCC23" s="117"/>
      <c r="OCD23" s="117"/>
      <c r="OCE23" s="117"/>
      <c r="OCF23" s="117"/>
      <c r="OCG23" s="117"/>
      <c r="OCH23" s="117"/>
      <c r="OCI23" s="117"/>
      <c r="OCJ23" s="117"/>
      <c r="OCK23" s="117"/>
      <c r="OCL23" s="117"/>
      <c r="OCM23" s="117"/>
      <c r="OCN23" s="117"/>
      <c r="OCO23" s="117"/>
      <c r="OCP23" s="117"/>
      <c r="OCQ23" s="117"/>
      <c r="OCR23" s="117"/>
      <c r="OCS23" s="117"/>
      <c r="OCT23" s="117"/>
      <c r="OCU23" s="117"/>
      <c r="OCV23" s="117"/>
      <c r="OCW23" s="117"/>
      <c r="OCX23" s="117"/>
      <c r="OCY23" s="117"/>
      <c r="OCZ23" s="117"/>
      <c r="ODA23" s="117"/>
      <c r="ODB23" s="117"/>
      <c r="ODC23" s="117"/>
      <c r="ODD23" s="117"/>
      <c r="ODE23" s="117"/>
      <c r="ODF23" s="117"/>
      <c r="ODG23" s="117"/>
      <c r="ODH23" s="117"/>
      <c r="ODI23" s="117"/>
      <c r="ODJ23" s="117"/>
      <c r="ODK23" s="117"/>
      <c r="ODL23" s="117"/>
      <c r="ODM23" s="117"/>
      <c r="ODN23" s="117"/>
      <c r="ODO23" s="117"/>
      <c r="ODP23" s="117"/>
      <c r="ODQ23" s="117"/>
      <c r="ODR23" s="117"/>
      <c r="ODS23" s="117"/>
      <c r="ODT23" s="117"/>
      <c r="ODU23" s="117"/>
      <c r="ODV23" s="117"/>
      <c r="ODW23" s="117"/>
      <c r="ODX23" s="117"/>
      <c r="ODY23" s="117"/>
      <c r="ODZ23" s="117"/>
      <c r="OEA23" s="117"/>
      <c r="OEB23" s="117"/>
      <c r="OEC23" s="117"/>
      <c r="OED23" s="117"/>
      <c r="OEE23" s="117"/>
      <c r="OEF23" s="117"/>
      <c r="OEG23" s="117"/>
      <c r="OEH23" s="117"/>
      <c r="OEI23" s="117"/>
      <c r="OEJ23" s="117"/>
      <c r="OEK23" s="117"/>
      <c r="OEL23" s="117"/>
      <c r="OEM23" s="117"/>
      <c r="OEN23" s="117"/>
      <c r="OEO23" s="117"/>
      <c r="OEP23" s="117"/>
      <c r="OEQ23" s="117"/>
      <c r="OER23" s="117"/>
      <c r="OES23" s="117"/>
      <c r="OET23" s="117"/>
      <c r="OEU23" s="117"/>
      <c r="OEV23" s="117"/>
      <c r="OEW23" s="117"/>
      <c r="OEX23" s="117"/>
      <c r="OEY23" s="117"/>
      <c r="OEZ23" s="117"/>
      <c r="OFA23" s="117"/>
      <c r="OFB23" s="117"/>
      <c r="OFC23" s="117"/>
      <c r="OFD23" s="117"/>
      <c r="OFE23" s="117"/>
      <c r="OFF23" s="117"/>
      <c r="OFG23" s="117"/>
      <c r="OFH23" s="117"/>
      <c r="OFI23" s="117"/>
      <c r="OFJ23" s="117"/>
      <c r="OFK23" s="117"/>
      <c r="OFL23" s="117"/>
      <c r="OFM23" s="117"/>
      <c r="OFN23" s="117"/>
      <c r="OFO23" s="117"/>
      <c r="OFP23" s="117"/>
      <c r="OFQ23" s="117"/>
      <c r="OFR23" s="117"/>
      <c r="OFS23" s="117"/>
      <c r="OFT23" s="117"/>
      <c r="OFU23" s="117"/>
      <c r="OFV23" s="117"/>
      <c r="OFW23" s="117"/>
      <c r="OFX23" s="117"/>
      <c r="OFY23" s="117"/>
      <c r="OFZ23" s="117"/>
      <c r="OGA23" s="117"/>
      <c r="OGB23" s="117"/>
      <c r="OGC23" s="117"/>
      <c r="OGD23" s="117"/>
      <c r="OGE23" s="117"/>
      <c r="OGF23" s="117"/>
      <c r="OGG23" s="117"/>
      <c r="OGH23" s="117"/>
      <c r="OGI23" s="117"/>
      <c r="OGJ23" s="117"/>
      <c r="OGK23" s="117"/>
      <c r="OGL23" s="117"/>
      <c r="OGM23" s="117"/>
      <c r="OGN23" s="117"/>
      <c r="OGO23" s="117"/>
      <c r="OGP23" s="117"/>
      <c r="OGQ23" s="117"/>
      <c r="OGR23" s="117"/>
      <c r="OGS23" s="117"/>
      <c r="OGT23" s="117"/>
      <c r="OGU23" s="117"/>
      <c r="OGV23" s="117"/>
      <c r="OGW23" s="117"/>
      <c r="OGX23" s="117"/>
      <c r="OGY23" s="117"/>
      <c r="OGZ23" s="117"/>
      <c r="OHA23" s="117"/>
      <c r="OHB23" s="117"/>
      <c r="OHC23" s="117"/>
      <c r="OHD23" s="117"/>
      <c r="OHE23" s="117"/>
      <c r="OHF23" s="117"/>
      <c r="OHG23" s="117"/>
      <c r="OHH23" s="117"/>
      <c r="OHI23" s="117"/>
      <c r="OHJ23" s="117"/>
      <c r="OHK23" s="117"/>
      <c r="OHL23" s="117"/>
      <c r="OHM23" s="117"/>
      <c r="OHN23" s="117"/>
      <c r="OHO23" s="117"/>
      <c r="OHP23" s="117"/>
      <c r="OHQ23" s="117"/>
      <c r="OHR23" s="117"/>
      <c r="OHS23" s="117"/>
      <c r="OHT23" s="117"/>
      <c r="OHU23" s="117"/>
      <c r="OHV23" s="117"/>
      <c r="OHW23" s="117"/>
      <c r="OHX23" s="117"/>
      <c r="OHY23" s="117"/>
      <c r="OHZ23" s="117"/>
      <c r="OIA23" s="117"/>
      <c r="OIB23" s="117"/>
      <c r="OIC23" s="117"/>
      <c r="OID23" s="117"/>
      <c r="OIE23" s="117"/>
      <c r="OIF23" s="117"/>
      <c r="OIG23" s="117"/>
      <c r="OIH23" s="117"/>
      <c r="OII23" s="117"/>
      <c r="OIJ23" s="117"/>
      <c r="OIK23" s="117"/>
      <c r="OIL23" s="117"/>
      <c r="OIM23" s="117"/>
      <c r="OIN23" s="117"/>
      <c r="OIO23" s="117"/>
      <c r="OIP23" s="117"/>
      <c r="OIQ23" s="117"/>
      <c r="OIR23" s="117"/>
      <c r="OIS23" s="117"/>
      <c r="OIT23" s="117"/>
      <c r="OIU23" s="117"/>
      <c r="OIV23" s="117"/>
      <c r="OIW23" s="117"/>
      <c r="OIX23" s="117"/>
      <c r="OIY23" s="117"/>
      <c r="OIZ23" s="117"/>
      <c r="OJA23" s="117"/>
      <c r="OJB23" s="117"/>
      <c r="OJC23" s="117"/>
      <c r="OJD23" s="117"/>
      <c r="OJE23" s="117"/>
      <c r="OJF23" s="117"/>
      <c r="OJG23" s="117"/>
      <c r="OJH23" s="117"/>
      <c r="OJI23" s="117"/>
      <c r="OJJ23" s="117"/>
      <c r="OJK23" s="117"/>
      <c r="OJL23" s="117"/>
      <c r="OJM23" s="117"/>
      <c r="OJN23" s="117"/>
      <c r="OJO23" s="117"/>
      <c r="OJP23" s="117"/>
      <c r="OJQ23" s="117"/>
      <c r="OJR23" s="117"/>
      <c r="OJS23" s="117"/>
      <c r="OJT23" s="117"/>
      <c r="OJU23" s="117"/>
      <c r="OJV23" s="117"/>
      <c r="OJW23" s="117"/>
      <c r="OJX23" s="117"/>
      <c r="OJY23" s="117"/>
      <c r="OJZ23" s="117"/>
      <c r="OKA23" s="117"/>
      <c r="OKB23" s="117"/>
      <c r="OKC23" s="117"/>
      <c r="OKD23" s="117"/>
      <c r="OKE23" s="117"/>
      <c r="OKF23" s="117"/>
      <c r="OKG23" s="117"/>
      <c r="OKH23" s="117"/>
      <c r="OKI23" s="117"/>
      <c r="OKJ23" s="117"/>
      <c r="OKK23" s="117"/>
      <c r="OKL23" s="117"/>
      <c r="OKM23" s="117"/>
      <c r="OKN23" s="117"/>
      <c r="OKO23" s="117"/>
      <c r="OKP23" s="117"/>
      <c r="OKQ23" s="117"/>
      <c r="OKR23" s="117"/>
      <c r="OKS23" s="117"/>
      <c r="OKT23" s="117"/>
      <c r="OKU23" s="117"/>
      <c r="OKV23" s="117"/>
      <c r="OKW23" s="117"/>
      <c r="OKX23" s="117"/>
      <c r="OKY23" s="117"/>
      <c r="OKZ23" s="117"/>
      <c r="OLA23" s="117"/>
      <c r="OLB23" s="117"/>
      <c r="OLC23" s="117"/>
      <c r="OLD23" s="117"/>
      <c r="OLE23" s="117"/>
      <c r="OLF23" s="117"/>
      <c r="OLG23" s="117"/>
      <c r="OLH23" s="117"/>
      <c r="OLI23" s="117"/>
      <c r="OLJ23" s="117"/>
      <c r="OLK23" s="117"/>
      <c r="OLL23" s="117"/>
      <c r="OLM23" s="117"/>
      <c r="OLN23" s="117"/>
      <c r="OLO23" s="117"/>
      <c r="OLP23" s="117"/>
      <c r="OLQ23" s="117"/>
      <c r="OLR23" s="117"/>
      <c r="OLS23" s="117"/>
      <c r="OLT23" s="117"/>
      <c r="OLU23" s="117"/>
      <c r="OLV23" s="117"/>
      <c r="OLW23" s="117"/>
      <c r="OLX23" s="117"/>
      <c r="OLY23" s="117"/>
      <c r="OLZ23" s="117"/>
      <c r="OMA23" s="117"/>
      <c r="OMB23" s="117"/>
      <c r="OMC23" s="117"/>
      <c r="OMD23" s="117"/>
      <c r="OME23" s="117"/>
      <c r="OMF23" s="117"/>
      <c r="OMG23" s="117"/>
      <c r="OMH23" s="117"/>
      <c r="OMI23" s="117"/>
      <c r="OMJ23" s="117"/>
      <c r="OMK23" s="117"/>
      <c r="OML23" s="117"/>
      <c r="OMM23" s="117"/>
      <c r="OMN23" s="117"/>
      <c r="OMO23" s="117"/>
      <c r="OMP23" s="117"/>
      <c r="OMQ23" s="117"/>
      <c r="OMR23" s="117"/>
      <c r="OMS23" s="117"/>
      <c r="OMT23" s="117"/>
      <c r="OMU23" s="117"/>
      <c r="OMV23" s="117"/>
      <c r="OMW23" s="117"/>
      <c r="OMX23" s="117"/>
      <c r="OMY23" s="117"/>
      <c r="OMZ23" s="117"/>
      <c r="ONA23" s="117"/>
      <c r="ONB23" s="117"/>
      <c r="ONC23" s="117"/>
      <c r="OND23" s="117"/>
      <c r="ONE23" s="117"/>
      <c r="ONF23" s="117"/>
      <c r="ONG23" s="117"/>
      <c r="ONH23" s="117"/>
      <c r="ONI23" s="117"/>
      <c r="ONJ23" s="117"/>
      <c r="ONK23" s="117"/>
      <c r="ONL23" s="117"/>
      <c r="ONM23" s="117"/>
      <c r="ONN23" s="117"/>
      <c r="ONO23" s="117"/>
      <c r="ONP23" s="117"/>
      <c r="ONQ23" s="117"/>
      <c r="ONR23" s="117"/>
      <c r="ONS23" s="117"/>
      <c r="ONT23" s="117"/>
      <c r="ONU23" s="117"/>
      <c r="ONV23" s="117"/>
      <c r="ONW23" s="117"/>
      <c r="ONX23" s="117"/>
      <c r="ONY23" s="117"/>
      <c r="ONZ23" s="117"/>
      <c r="OOA23" s="117"/>
      <c r="OOB23" s="117"/>
      <c r="OOC23" s="117"/>
      <c r="OOD23" s="117"/>
      <c r="OOE23" s="117"/>
      <c r="OOF23" s="117"/>
      <c r="OOG23" s="117"/>
      <c r="OOH23" s="117"/>
      <c r="OOI23" s="117"/>
      <c r="OOJ23" s="117"/>
      <c r="OOK23" s="117"/>
      <c r="OOL23" s="117"/>
      <c r="OOM23" s="117"/>
      <c r="OON23" s="117"/>
      <c r="OOO23" s="117"/>
      <c r="OOP23" s="117"/>
      <c r="OOQ23" s="117"/>
      <c r="OOR23" s="117"/>
      <c r="OOS23" s="117"/>
      <c r="OOT23" s="117"/>
      <c r="OOU23" s="117"/>
      <c r="OOV23" s="117"/>
      <c r="OOW23" s="117"/>
      <c r="OOX23" s="117"/>
      <c r="OOY23" s="117"/>
      <c r="OOZ23" s="117"/>
      <c r="OPA23" s="117"/>
      <c r="OPB23" s="117"/>
      <c r="OPC23" s="117"/>
      <c r="OPD23" s="117"/>
      <c r="OPE23" s="117"/>
      <c r="OPF23" s="117"/>
      <c r="OPG23" s="117"/>
      <c r="OPH23" s="117"/>
      <c r="OPI23" s="117"/>
      <c r="OPJ23" s="117"/>
      <c r="OPK23" s="117"/>
      <c r="OPL23" s="117"/>
      <c r="OPM23" s="117"/>
      <c r="OPN23" s="117"/>
      <c r="OPO23" s="117"/>
      <c r="OPP23" s="117"/>
      <c r="OPQ23" s="117"/>
      <c r="OPR23" s="117"/>
      <c r="OPS23" s="117"/>
      <c r="OPT23" s="117"/>
      <c r="OPU23" s="117"/>
      <c r="OPV23" s="117"/>
      <c r="OPW23" s="117"/>
      <c r="OPX23" s="117"/>
      <c r="OPY23" s="117"/>
      <c r="OPZ23" s="117"/>
      <c r="OQA23" s="117"/>
      <c r="OQB23" s="117"/>
      <c r="OQC23" s="117"/>
      <c r="OQD23" s="117"/>
      <c r="OQE23" s="117"/>
      <c r="OQF23" s="117"/>
      <c r="OQG23" s="117"/>
      <c r="OQH23" s="117"/>
      <c r="OQI23" s="117"/>
      <c r="OQJ23" s="117"/>
      <c r="OQK23" s="117"/>
      <c r="OQL23" s="117"/>
      <c r="OQM23" s="117"/>
      <c r="OQN23" s="117"/>
      <c r="OQO23" s="117"/>
      <c r="OQP23" s="117"/>
      <c r="OQQ23" s="117"/>
      <c r="OQR23" s="117"/>
      <c r="OQS23" s="117"/>
      <c r="OQT23" s="117"/>
      <c r="OQU23" s="117"/>
      <c r="OQV23" s="117"/>
      <c r="OQW23" s="117"/>
      <c r="OQX23" s="117"/>
      <c r="OQY23" s="117"/>
      <c r="OQZ23" s="117"/>
      <c r="ORA23" s="117"/>
      <c r="ORB23" s="117"/>
      <c r="ORC23" s="117"/>
      <c r="ORD23" s="117"/>
      <c r="ORE23" s="117"/>
      <c r="ORF23" s="117"/>
      <c r="ORG23" s="117"/>
      <c r="ORH23" s="117"/>
      <c r="ORI23" s="117"/>
      <c r="ORJ23" s="117"/>
      <c r="ORK23" s="117"/>
      <c r="ORL23" s="117"/>
      <c r="ORM23" s="117"/>
      <c r="ORN23" s="117"/>
      <c r="ORO23" s="117"/>
      <c r="ORP23" s="117"/>
      <c r="ORQ23" s="117"/>
      <c r="ORR23" s="117"/>
      <c r="ORS23" s="117"/>
      <c r="ORT23" s="117"/>
      <c r="ORU23" s="117"/>
      <c r="ORV23" s="117"/>
      <c r="ORW23" s="117"/>
      <c r="ORX23" s="117"/>
      <c r="ORY23" s="117"/>
      <c r="ORZ23" s="117"/>
      <c r="OSA23" s="117"/>
      <c r="OSB23" s="117"/>
      <c r="OSC23" s="117"/>
      <c r="OSD23" s="117"/>
      <c r="OSE23" s="117"/>
      <c r="OSF23" s="117"/>
      <c r="OSG23" s="117"/>
      <c r="OSH23" s="117"/>
      <c r="OSI23" s="117"/>
      <c r="OSJ23" s="117"/>
      <c r="OSK23" s="117"/>
      <c r="OSL23" s="117"/>
      <c r="OSM23" s="117"/>
      <c r="OSN23" s="117"/>
      <c r="OSO23" s="117"/>
      <c r="OSP23" s="117"/>
      <c r="OSQ23" s="117"/>
      <c r="OSR23" s="117"/>
      <c r="OSS23" s="117"/>
      <c r="OST23" s="117"/>
      <c r="OSU23" s="117"/>
      <c r="OSV23" s="117"/>
      <c r="OSW23" s="117"/>
      <c r="OSX23" s="117"/>
      <c r="OSY23" s="117"/>
      <c r="OSZ23" s="117"/>
      <c r="OTA23" s="117"/>
      <c r="OTB23" s="117"/>
      <c r="OTC23" s="117"/>
      <c r="OTD23" s="117"/>
      <c r="OTE23" s="117"/>
      <c r="OTF23" s="117"/>
      <c r="OTG23" s="117"/>
      <c r="OTH23" s="117"/>
      <c r="OTI23" s="117"/>
      <c r="OTJ23" s="117"/>
      <c r="OTK23" s="117"/>
      <c r="OTL23" s="117"/>
      <c r="OTM23" s="117"/>
      <c r="OTN23" s="117"/>
      <c r="OTO23" s="117"/>
      <c r="OTP23" s="117"/>
      <c r="OTQ23" s="117"/>
      <c r="OTR23" s="117"/>
      <c r="OTS23" s="117"/>
      <c r="OTT23" s="117"/>
      <c r="OTU23" s="117"/>
      <c r="OTV23" s="117"/>
      <c r="OTW23" s="117"/>
      <c r="OTX23" s="117"/>
      <c r="OTY23" s="117"/>
      <c r="OTZ23" s="117"/>
      <c r="OUA23" s="117"/>
      <c r="OUB23" s="117"/>
      <c r="OUC23" s="117"/>
      <c r="OUD23" s="117"/>
      <c r="OUE23" s="117"/>
      <c r="OUF23" s="117"/>
      <c r="OUG23" s="117"/>
      <c r="OUH23" s="117"/>
      <c r="OUI23" s="117"/>
      <c r="OUJ23" s="117"/>
      <c r="OUK23" s="117"/>
      <c r="OUL23" s="117"/>
      <c r="OUM23" s="117"/>
      <c r="OUN23" s="117"/>
      <c r="OUO23" s="117"/>
      <c r="OUP23" s="117"/>
      <c r="OUQ23" s="117"/>
      <c r="OUR23" s="117"/>
      <c r="OUS23" s="117"/>
      <c r="OUT23" s="117"/>
      <c r="OUU23" s="117"/>
      <c r="OUV23" s="117"/>
      <c r="OUW23" s="117"/>
      <c r="OUX23" s="117"/>
      <c r="OUY23" s="117"/>
      <c r="OUZ23" s="117"/>
      <c r="OVA23" s="117"/>
      <c r="OVB23" s="117"/>
      <c r="OVC23" s="117"/>
      <c r="OVD23" s="117"/>
      <c r="OVE23" s="117"/>
      <c r="OVF23" s="117"/>
      <c r="OVG23" s="117"/>
      <c r="OVH23" s="117"/>
      <c r="OVI23" s="117"/>
      <c r="OVJ23" s="117"/>
      <c r="OVK23" s="117"/>
      <c r="OVL23" s="117"/>
      <c r="OVM23" s="117"/>
      <c r="OVN23" s="117"/>
      <c r="OVO23" s="117"/>
      <c r="OVP23" s="117"/>
      <c r="OVQ23" s="117"/>
      <c r="OVR23" s="117"/>
      <c r="OVS23" s="117"/>
      <c r="OVT23" s="117"/>
      <c r="OVU23" s="117"/>
      <c r="OVV23" s="117"/>
      <c r="OVW23" s="117"/>
      <c r="OVX23" s="117"/>
      <c r="OVY23" s="117"/>
      <c r="OVZ23" s="117"/>
      <c r="OWA23" s="117"/>
      <c r="OWB23" s="117"/>
      <c r="OWC23" s="117"/>
      <c r="OWD23" s="117"/>
      <c r="OWE23" s="117"/>
      <c r="OWF23" s="117"/>
      <c r="OWG23" s="117"/>
      <c r="OWH23" s="117"/>
      <c r="OWI23" s="117"/>
      <c r="OWJ23" s="117"/>
      <c r="OWK23" s="117"/>
      <c r="OWL23" s="117"/>
      <c r="OWM23" s="117"/>
      <c r="OWN23" s="117"/>
      <c r="OWO23" s="117"/>
      <c r="OWP23" s="117"/>
      <c r="OWQ23" s="117"/>
      <c r="OWR23" s="117"/>
      <c r="OWS23" s="117"/>
      <c r="OWT23" s="117"/>
      <c r="OWU23" s="117"/>
      <c r="OWV23" s="117"/>
      <c r="OWW23" s="117"/>
      <c r="OWX23" s="117"/>
      <c r="OWY23" s="117"/>
      <c r="OWZ23" s="117"/>
      <c r="OXA23" s="117"/>
      <c r="OXB23" s="117"/>
      <c r="OXC23" s="117"/>
      <c r="OXD23" s="117"/>
      <c r="OXE23" s="117"/>
      <c r="OXF23" s="117"/>
      <c r="OXG23" s="117"/>
      <c r="OXH23" s="117"/>
      <c r="OXI23" s="117"/>
      <c r="OXJ23" s="117"/>
      <c r="OXK23" s="117"/>
      <c r="OXL23" s="117"/>
      <c r="OXM23" s="117"/>
      <c r="OXN23" s="117"/>
      <c r="OXO23" s="117"/>
      <c r="OXP23" s="117"/>
      <c r="OXQ23" s="117"/>
      <c r="OXR23" s="117"/>
      <c r="OXS23" s="117"/>
      <c r="OXT23" s="117"/>
      <c r="OXU23" s="117"/>
      <c r="OXV23" s="117"/>
      <c r="OXW23" s="117"/>
      <c r="OXX23" s="117"/>
      <c r="OXY23" s="117"/>
      <c r="OXZ23" s="117"/>
      <c r="OYA23" s="117"/>
      <c r="OYB23" s="117"/>
      <c r="OYC23" s="117"/>
      <c r="OYD23" s="117"/>
      <c r="OYE23" s="117"/>
      <c r="OYF23" s="117"/>
      <c r="OYG23" s="117"/>
      <c r="OYH23" s="117"/>
      <c r="OYI23" s="117"/>
      <c r="OYJ23" s="117"/>
      <c r="OYK23" s="117"/>
      <c r="OYL23" s="117"/>
      <c r="OYM23" s="117"/>
      <c r="OYN23" s="117"/>
      <c r="OYO23" s="117"/>
      <c r="OYP23" s="117"/>
      <c r="OYQ23" s="117"/>
      <c r="OYR23" s="117"/>
      <c r="OYS23" s="117"/>
      <c r="OYT23" s="117"/>
      <c r="OYU23" s="117"/>
      <c r="OYV23" s="117"/>
      <c r="OYW23" s="117"/>
      <c r="OYX23" s="117"/>
      <c r="OYY23" s="117"/>
      <c r="OYZ23" s="117"/>
      <c r="OZA23" s="117"/>
      <c r="OZB23" s="117"/>
      <c r="OZC23" s="117"/>
      <c r="OZD23" s="117"/>
      <c r="OZE23" s="117"/>
      <c r="OZF23" s="117"/>
      <c r="OZG23" s="117"/>
      <c r="OZH23" s="117"/>
      <c r="OZI23" s="117"/>
      <c r="OZJ23" s="117"/>
      <c r="OZK23" s="117"/>
      <c r="OZL23" s="117"/>
      <c r="OZM23" s="117"/>
      <c r="OZN23" s="117"/>
      <c r="OZO23" s="117"/>
      <c r="OZP23" s="117"/>
      <c r="OZQ23" s="117"/>
      <c r="OZR23" s="117"/>
      <c r="OZS23" s="117"/>
      <c r="OZT23" s="117"/>
      <c r="OZU23" s="117"/>
      <c r="OZV23" s="117"/>
      <c r="OZW23" s="117"/>
      <c r="OZX23" s="117"/>
      <c r="OZY23" s="117"/>
      <c r="OZZ23" s="117"/>
      <c r="PAA23" s="117"/>
      <c r="PAB23" s="117"/>
      <c r="PAC23" s="117"/>
      <c r="PAD23" s="117"/>
      <c r="PAE23" s="117"/>
      <c r="PAF23" s="117"/>
      <c r="PAG23" s="117"/>
      <c r="PAH23" s="117"/>
      <c r="PAI23" s="117"/>
      <c r="PAJ23" s="117"/>
      <c r="PAK23" s="117"/>
      <c r="PAL23" s="117"/>
      <c r="PAM23" s="117"/>
      <c r="PAN23" s="117"/>
      <c r="PAO23" s="117"/>
      <c r="PAP23" s="117"/>
      <c r="PAQ23" s="117"/>
      <c r="PAR23" s="117"/>
      <c r="PAS23" s="117"/>
      <c r="PAT23" s="117"/>
      <c r="PAU23" s="117"/>
      <c r="PAV23" s="117"/>
      <c r="PAW23" s="117"/>
      <c r="PAX23" s="117"/>
      <c r="PAY23" s="117"/>
      <c r="PAZ23" s="117"/>
      <c r="PBA23" s="117"/>
      <c r="PBB23" s="117"/>
      <c r="PBC23" s="117"/>
      <c r="PBD23" s="117"/>
      <c r="PBE23" s="117"/>
      <c r="PBF23" s="117"/>
      <c r="PBG23" s="117"/>
      <c r="PBH23" s="117"/>
      <c r="PBI23" s="117"/>
      <c r="PBJ23" s="117"/>
      <c r="PBK23" s="117"/>
      <c r="PBL23" s="117"/>
      <c r="PBM23" s="117"/>
      <c r="PBN23" s="117"/>
      <c r="PBO23" s="117"/>
      <c r="PBP23" s="117"/>
      <c r="PBQ23" s="117"/>
      <c r="PBR23" s="117"/>
      <c r="PBS23" s="117"/>
      <c r="PBT23" s="117"/>
      <c r="PBU23" s="117"/>
      <c r="PBV23" s="117"/>
      <c r="PBW23" s="117"/>
      <c r="PBX23" s="117"/>
      <c r="PBY23" s="117"/>
      <c r="PBZ23" s="117"/>
      <c r="PCA23" s="117"/>
      <c r="PCB23" s="117"/>
      <c r="PCC23" s="117"/>
      <c r="PCD23" s="117"/>
      <c r="PCE23" s="117"/>
      <c r="PCF23" s="117"/>
      <c r="PCG23" s="117"/>
      <c r="PCH23" s="117"/>
      <c r="PCI23" s="117"/>
      <c r="PCJ23" s="117"/>
      <c r="PCK23" s="117"/>
      <c r="PCL23" s="117"/>
      <c r="PCM23" s="117"/>
      <c r="PCN23" s="117"/>
      <c r="PCO23" s="117"/>
      <c r="PCP23" s="117"/>
      <c r="PCQ23" s="117"/>
      <c r="PCR23" s="117"/>
      <c r="PCS23" s="117"/>
      <c r="PCT23" s="117"/>
      <c r="PCU23" s="117"/>
      <c r="PCV23" s="117"/>
      <c r="PCW23" s="117"/>
      <c r="PCX23" s="117"/>
      <c r="PCY23" s="117"/>
      <c r="PCZ23" s="117"/>
      <c r="PDA23" s="117"/>
      <c r="PDB23" s="117"/>
      <c r="PDC23" s="117"/>
      <c r="PDD23" s="117"/>
      <c r="PDE23" s="117"/>
      <c r="PDF23" s="117"/>
      <c r="PDG23" s="117"/>
      <c r="PDH23" s="117"/>
      <c r="PDI23" s="117"/>
      <c r="PDJ23" s="117"/>
      <c r="PDK23" s="117"/>
      <c r="PDL23" s="117"/>
      <c r="PDM23" s="117"/>
      <c r="PDN23" s="117"/>
      <c r="PDO23" s="117"/>
      <c r="PDP23" s="117"/>
      <c r="PDQ23" s="117"/>
      <c r="PDR23" s="117"/>
      <c r="PDS23" s="117"/>
      <c r="PDT23" s="117"/>
      <c r="PDU23" s="117"/>
      <c r="PDV23" s="117"/>
      <c r="PDW23" s="117"/>
      <c r="PDX23" s="117"/>
      <c r="PDY23" s="117"/>
      <c r="PDZ23" s="117"/>
      <c r="PEA23" s="117"/>
      <c r="PEB23" s="117"/>
      <c r="PEC23" s="117"/>
      <c r="PED23" s="117"/>
      <c r="PEE23" s="117"/>
      <c r="PEF23" s="117"/>
      <c r="PEG23" s="117"/>
      <c r="PEH23" s="117"/>
      <c r="PEI23" s="117"/>
      <c r="PEJ23" s="117"/>
      <c r="PEK23" s="117"/>
      <c r="PEL23" s="117"/>
      <c r="PEM23" s="117"/>
      <c r="PEN23" s="117"/>
      <c r="PEO23" s="117"/>
      <c r="PEP23" s="117"/>
      <c r="PEQ23" s="117"/>
      <c r="PER23" s="117"/>
      <c r="PES23" s="117"/>
      <c r="PET23" s="117"/>
      <c r="PEU23" s="117"/>
      <c r="PEV23" s="117"/>
      <c r="PEW23" s="117"/>
      <c r="PEX23" s="117"/>
      <c r="PEY23" s="117"/>
      <c r="PEZ23" s="117"/>
      <c r="PFA23" s="117"/>
      <c r="PFB23" s="117"/>
      <c r="PFC23" s="117"/>
      <c r="PFD23" s="117"/>
      <c r="PFE23" s="117"/>
      <c r="PFF23" s="117"/>
      <c r="PFG23" s="117"/>
      <c r="PFH23" s="117"/>
      <c r="PFI23" s="117"/>
      <c r="PFJ23" s="117"/>
      <c r="PFK23" s="117"/>
      <c r="PFL23" s="117"/>
      <c r="PFM23" s="117"/>
      <c r="PFN23" s="117"/>
      <c r="PFO23" s="117"/>
      <c r="PFP23" s="117"/>
      <c r="PFQ23" s="117"/>
      <c r="PFR23" s="117"/>
      <c r="PFS23" s="117"/>
      <c r="PFT23" s="117"/>
      <c r="PFU23" s="117"/>
      <c r="PFV23" s="117"/>
      <c r="PFW23" s="117"/>
      <c r="PFX23" s="117"/>
      <c r="PFY23" s="117"/>
      <c r="PFZ23" s="117"/>
      <c r="PGA23" s="117"/>
      <c r="PGB23" s="117"/>
      <c r="PGC23" s="117"/>
      <c r="PGD23" s="117"/>
      <c r="PGE23" s="117"/>
      <c r="PGF23" s="117"/>
      <c r="PGG23" s="117"/>
      <c r="PGH23" s="117"/>
      <c r="PGI23" s="117"/>
      <c r="PGJ23" s="117"/>
      <c r="PGK23" s="117"/>
      <c r="PGL23" s="117"/>
      <c r="PGM23" s="117"/>
      <c r="PGN23" s="117"/>
      <c r="PGO23" s="117"/>
      <c r="PGP23" s="117"/>
      <c r="PGQ23" s="117"/>
      <c r="PGR23" s="117"/>
      <c r="PGS23" s="117"/>
      <c r="PGT23" s="117"/>
      <c r="PGU23" s="117"/>
      <c r="PGV23" s="117"/>
      <c r="PGW23" s="117"/>
      <c r="PGX23" s="117"/>
      <c r="PGY23" s="117"/>
      <c r="PGZ23" s="117"/>
      <c r="PHA23" s="117"/>
      <c r="PHB23" s="117"/>
      <c r="PHC23" s="117"/>
      <c r="PHD23" s="117"/>
      <c r="PHE23" s="117"/>
      <c r="PHF23" s="117"/>
      <c r="PHG23" s="117"/>
      <c r="PHH23" s="117"/>
      <c r="PHI23" s="117"/>
      <c r="PHJ23" s="117"/>
      <c r="PHK23" s="117"/>
      <c r="PHL23" s="117"/>
      <c r="PHM23" s="117"/>
      <c r="PHN23" s="117"/>
      <c r="PHO23" s="117"/>
      <c r="PHP23" s="117"/>
      <c r="PHQ23" s="117"/>
      <c r="PHR23" s="117"/>
      <c r="PHS23" s="117"/>
      <c r="PHT23" s="117"/>
      <c r="PHU23" s="117"/>
      <c r="PHV23" s="117"/>
      <c r="PHW23" s="117"/>
      <c r="PHX23" s="117"/>
      <c r="PHY23" s="117"/>
      <c r="PHZ23" s="117"/>
      <c r="PIA23" s="117"/>
      <c r="PIB23" s="117"/>
      <c r="PIC23" s="117"/>
      <c r="PID23" s="117"/>
      <c r="PIE23" s="117"/>
      <c r="PIF23" s="117"/>
      <c r="PIG23" s="117"/>
      <c r="PIH23" s="117"/>
      <c r="PII23" s="117"/>
      <c r="PIJ23" s="117"/>
      <c r="PIK23" s="117"/>
      <c r="PIL23" s="117"/>
      <c r="PIM23" s="117"/>
      <c r="PIN23" s="117"/>
      <c r="PIO23" s="117"/>
      <c r="PIP23" s="117"/>
      <c r="PIQ23" s="117"/>
      <c r="PIR23" s="117"/>
      <c r="PIS23" s="117"/>
      <c r="PIT23" s="117"/>
      <c r="PIU23" s="117"/>
      <c r="PIV23" s="117"/>
      <c r="PIW23" s="117"/>
      <c r="PIX23" s="117"/>
      <c r="PIY23" s="117"/>
      <c r="PIZ23" s="117"/>
      <c r="PJA23" s="117"/>
      <c r="PJB23" s="117"/>
      <c r="PJC23" s="117"/>
      <c r="PJD23" s="117"/>
      <c r="PJE23" s="117"/>
      <c r="PJF23" s="117"/>
      <c r="PJG23" s="117"/>
      <c r="PJH23" s="117"/>
      <c r="PJI23" s="117"/>
      <c r="PJJ23" s="117"/>
      <c r="PJK23" s="117"/>
      <c r="PJL23" s="117"/>
      <c r="PJM23" s="117"/>
      <c r="PJN23" s="117"/>
      <c r="PJO23" s="117"/>
      <c r="PJP23" s="117"/>
      <c r="PJQ23" s="117"/>
      <c r="PJR23" s="117"/>
      <c r="PJS23" s="117"/>
      <c r="PJT23" s="117"/>
      <c r="PJU23" s="117"/>
      <c r="PJV23" s="117"/>
      <c r="PJW23" s="117"/>
      <c r="PJX23" s="117"/>
      <c r="PJY23" s="117"/>
      <c r="PJZ23" s="117"/>
      <c r="PKA23" s="117"/>
      <c r="PKB23" s="117"/>
      <c r="PKC23" s="117"/>
      <c r="PKD23" s="117"/>
      <c r="PKE23" s="117"/>
      <c r="PKF23" s="117"/>
      <c r="PKG23" s="117"/>
      <c r="PKH23" s="117"/>
      <c r="PKI23" s="117"/>
      <c r="PKJ23" s="117"/>
      <c r="PKK23" s="117"/>
      <c r="PKL23" s="117"/>
      <c r="PKM23" s="117"/>
      <c r="PKN23" s="117"/>
      <c r="PKO23" s="117"/>
      <c r="PKP23" s="117"/>
      <c r="PKQ23" s="117"/>
      <c r="PKR23" s="117"/>
      <c r="PKS23" s="117"/>
      <c r="PKT23" s="117"/>
      <c r="PKU23" s="117"/>
      <c r="PKV23" s="117"/>
      <c r="PKW23" s="117"/>
      <c r="PKX23" s="117"/>
      <c r="PKY23" s="117"/>
      <c r="PKZ23" s="117"/>
      <c r="PLA23" s="117"/>
      <c r="PLB23" s="117"/>
      <c r="PLC23" s="117"/>
      <c r="PLD23" s="117"/>
      <c r="PLE23" s="117"/>
      <c r="PLF23" s="117"/>
      <c r="PLG23" s="117"/>
      <c r="PLH23" s="117"/>
      <c r="PLI23" s="117"/>
      <c r="PLJ23" s="117"/>
      <c r="PLK23" s="117"/>
      <c r="PLL23" s="117"/>
      <c r="PLM23" s="117"/>
      <c r="PLN23" s="117"/>
      <c r="PLO23" s="117"/>
      <c r="PLP23" s="117"/>
      <c r="PLQ23" s="117"/>
      <c r="PLR23" s="117"/>
      <c r="PLS23" s="117"/>
      <c r="PLT23" s="117"/>
      <c r="PLU23" s="117"/>
      <c r="PLV23" s="117"/>
      <c r="PLW23" s="117"/>
      <c r="PLX23" s="117"/>
      <c r="PLY23" s="117"/>
      <c r="PLZ23" s="117"/>
      <c r="PMA23" s="117"/>
      <c r="PMB23" s="117"/>
      <c r="PMC23" s="117"/>
      <c r="PMD23" s="117"/>
      <c r="PME23" s="117"/>
      <c r="PMF23" s="117"/>
      <c r="PMG23" s="117"/>
      <c r="PMH23" s="117"/>
      <c r="PMI23" s="117"/>
      <c r="PMJ23" s="117"/>
      <c r="PMK23" s="117"/>
      <c r="PML23" s="117"/>
      <c r="PMM23" s="117"/>
      <c r="PMN23" s="117"/>
      <c r="PMO23" s="117"/>
      <c r="PMP23" s="117"/>
      <c r="PMQ23" s="117"/>
      <c r="PMR23" s="117"/>
      <c r="PMS23" s="117"/>
      <c r="PMT23" s="117"/>
      <c r="PMU23" s="117"/>
      <c r="PMV23" s="117"/>
      <c r="PMW23" s="117"/>
      <c r="PMX23" s="117"/>
      <c r="PMY23" s="117"/>
      <c r="PMZ23" s="117"/>
      <c r="PNA23" s="117"/>
      <c r="PNB23" s="117"/>
      <c r="PNC23" s="117"/>
      <c r="PND23" s="117"/>
      <c r="PNE23" s="117"/>
      <c r="PNF23" s="117"/>
      <c r="PNG23" s="117"/>
      <c r="PNH23" s="117"/>
      <c r="PNI23" s="117"/>
      <c r="PNJ23" s="117"/>
      <c r="PNK23" s="117"/>
      <c r="PNL23" s="117"/>
      <c r="PNM23" s="117"/>
      <c r="PNN23" s="117"/>
      <c r="PNO23" s="117"/>
      <c r="PNP23" s="117"/>
      <c r="PNQ23" s="117"/>
      <c r="PNR23" s="117"/>
      <c r="PNS23" s="117"/>
      <c r="PNT23" s="117"/>
      <c r="PNU23" s="117"/>
      <c r="PNV23" s="117"/>
      <c r="PNW23" s="117"/>
      <c r="PNX23" s="117"/>
      <c r="PNY23" s="117"/>
      <c r="PNZ23" s="117"/>
      <c r="POA23" s="117"/>
      <c r="POB23" s="117"/>
      <c r="POC23" s="117"/>
      <c r="POD23" s="117"/>
      <c r="POE23" s="117"/>
      <c r="POF23" s="117"/>
      <c r="POG23" s="117"/>
      <c r="POH23" s="117"/>
      <c r="POI23" s="117"/>
      <c r="POJ23" s="117"/>
      <c r="POK23" s="117"/>
      <c r="POL23" s="117"/>
      <c r="POM23" s="117"/>
      <c r="PON23" s="117"/>
      <c r="POO23" s="117"/>
      <c r="POP23" s="117"/>
      <c r="POQ23" s="117"/>
      <c r="POR23" s="117"/>
      <c r="POS23" s="117"/>
      <c r="POT23" s="117"/>
      <c r="POU23" s="117"/>
      <c r="POV23" s="117"/>
      <c r="POW23" s="117"/>
      <c r="POX23" s="117"/>
      <c r="POY23" s="117"/>
      <c r="POZ23" s="117"/>
      <c r="PPA23" s="117"/>
      <c r="PPB23" s="117"/>
      <c r="PPC23" s="117"/>
      <c r="PPD23" s="117"/>
      <c r="PPE23" s="117"/>
      <c r="PPF23" s="117"/>
      <c r="PPG23" s="117"/>
      <c r="PPH23" s="117"/>
      <c r="PPI23" s="117"/>
      <c r="PPJ23" s="117"/>
      <c r="PPK23" s="117"/>
      <c r="PPL23" s="117"/>
      <c r="PPM23" s="117"/>
      <c r="PPN23" s="117"/>
      <c r="PPO23" s="117"/>
      <c r="PPP23" s="117"/>
      <c r="PPQ23" s="117"/>
      <c r="PPR23" s="117"/>
      <c r="PPS23" s="117"/>
      <c r="PPT23" s="117"/>
      <c r="PPU23" s="117"/>
      <c r="PPV23" s="117"/>
      <c r="PPW23" s="117"/>
      <c r="PPX23" s="117"/>
      <c r="PPY23" s="117"/>
      <c r="PPZ23" s="117"/>
      <c r="PQA23" s="117"/>
      <c r="PQB23" s="117"/>
      <c r="PQC23" s="117"/>
      <c r="PQD23" s="117"/>
      <c r="PQE23" s="117"/>
      <c r="PQF23" s="117"/>
      <c r="PQG23" s="117"/>
      <c r="PQH23" s="117"/>
      <c r="PQI23" s="117"/>
      <c r="PQJ23" s="117"/>
      <c r="PQK23" s="117"/>
      <c r="PQL23" s="117"/>
      <c r="PQM23" s="117"/>
      <c r="PQN23" s="117"/>
      <c r="PQO23" s="117"/>
      <c r="PQP23" s="117"/>
      <c r="PQQ23" s="117"/>
      <c r="PQR23" s="117"/>
      <c r="PQS23" s="117"/>
      <c r="PQT23" s="117"/>
      <c r="PQU23" s="117"/>
      <c r="PQV23" s="117"/>
      <c r="PQW23" s="117"/>
      <c r="PQX23" s="117"/>
      <c r="PQY23" s="117"/>
      <c r="PQZ23" s="117"/>
      <c r="PRA23" s="117"/>
      <c r="PRB23" s="117"/>
      <c r="PRC23" s="117"/>
      <c r="PRD23" s="117"/>
      <c r="PRE23" s="117"/>
      <c r="PRF23" s="117"/>
      <c r="PRG23" s="117"/>
      <c r="PRH23" s="117"/>
      <c r="PRI23" s="117"/>
      <c r="PRJ23" s="117"/>
      <c r="PRK23" s="117"/>
      <c r="PRL23" s="117"/>
      <c r="PRM23" s="117"/>
      <c r="PRN23" s="117"/>
      <c r="PRO23" s="117"/>
      <c r="PRP23" s="117"/>
      <c r="PRQ23" s="117"/>
      <c r="PRR23" s="117"/>
      <c r="PRS23" s="117"/>
      <c r="PRT23" s="117"/>
      <c r="PRU23" s="117"/>
      <c r="PRV23" s="117"/>
      <c r="PRW23" s="117"/>
      <c r="PRX23" s="117"/>
      <c r="PRY23" s="117"/>
      <c r="PRZ23" s="117"/>
      <c r="PSA23" s="117"/>
      <c r="PSB23" s="117"/>
      <c r="PSC23" s="117"/>
      <c r="PSD23" s="117"/>
      <c r="PSE23" s="117"/>
      <c r="PSF23" s="117"/>
      <c r="PSG23" s="117"/>
      <c r="PSH23" s="117"/>
      <c r="PSI23" s="117"/>
      <c r="PSJ23" s="117"/>
      <c r="PSK23" s="117"/>
      <c r="PSL23" s="117"/>
      <c r="PSM23" s="117"/>
      <c r="PSN23" s="117"/>
      <c r="PSO23" s="117"/>
      <c r="PSP23" s="117"/>
      <c r="PSQ23" s="117"/>
      <c r="PSR23" s="117"/>
      <c r="PSS23" s="117"/>
      <c r="PST23" s="117"/>
      <c r="PSU23" s="117"/>
      <c r="PSV23" s="117"/>
      <c r="PSW23" s="117"/>
      <c r="PSX23" s="117"/>
      <c r="PSY23" s="117"/>
      <c r="PSZ23" s="117"/>
      <c r="PTA23" s="117"/>
      <c r="PTB23" s="117"/>
      <c r="PTC23" s="117"/>
      <c r="PTD23" s="117"/>
      <c r="PTE23" s="117"/>
      <c r="PTF23" s="117"/>
      <c r="PTG23" s="117"/>
      <c r="PTH23" s="117"/>
      <c r="PTI23" s="117"/>
      <c r="PTJ23" s="117"/>
      <c r="PTK23" s="117"/>
      <c r="PTL23" s="117"/>
      <c r="PTM23" s="117"/>
      <c r="PTN23" s="117"/>
      <c r="PTO23" s="117"/>
      <c r="PTP23" s="117"/>
      <c r="PTQ23" s="117"/>
      <c r="PTR23" s="117"/>
      <c r="PTS23" s="117"/>
      <c r="PTT23" s="117"/>
      <c r="PTU23" s="117"/>
      <c r="PTV23" s="117"/>
      <c r="PTW23" s="117"/>
      <c r="PTX23" s="117"/>
      <c r="PTY23" s="117"/>
      <c r="PTZ23" s="117"/>
      <c r="PUA23" s="117"/>
      <c r="PUB23" s="117"/>
      <c r="PUC23" s="117"/>
      <c r="PUD23" s="117"/>
      <c r="PUE23" s="117"/>
      <c r="PUF23" s="117"/>
      <c r="PUG23" s="117"/>
      <c r="PUH23" s="117"/>
      <c r="PUI23" s="117"/>
      <c r="PUJ23" s="117"/>
      <c r="PUK23" s="117"/>
      <c r="PUL23" s="117"/>
      <c r="PUM23" s="117"/>
      <c r="PUN23" s="117"/>
      <c r="PUO23" s="117"/>
      <c r="PUP23" s="117"/>
      <c r="PUQ23" s="117"/>
      <c r="PUR23" s="117"/>
      <c r="PUS23" s="117"/>
      <c r="PUT23" s="117"/>
      <c r="PUU23" s="117"/>
      <c r="PUV23" s="117"/>
      <c r="PUW23" s="117"/>
      <c r="PUX23" s="117"/>
      <c r="PUY23" s="117"/>
      <c r="PUZ23" s="117"/>
      <c r="PVA23" s="117"/>
      <c r="PVB23" s="117"/>
      <c r="PVC23" s="117"/>
      <c r="PVD23" s="117"/>
      <c r="PVE23" s="117"/>
      <c r="PVF23" s="117"/>
      <c r="PVG23" s="117"/>
      <c r="PVH23" s="117"/>
      <c r="PVI23" s="117"/>
      <c r="PVJ23" s="117"/>
      <c r="PVK23" s="117"/>
      <c r="PVL23" s="117"/>
      <c r="PVM23" s="117"/>
      <c r="PVN23" s="117"/>
      <c r="PVO23" s="117"/>
      <c r="PVP23" s="117"/>
      <c r="PVQ23" s="117"/>
      <c r="PVR23" s="117"/>
      <c r="PVS23" s="117"/>
      <c r="PVT23" s="117"/>
      <c r="PVU23" s="117"/>
      <c r="PVV23" s="117"/>
      <c r="PVW23" s="117"/>
      <c r="PVX23" s="117"/>
      <c r="PVY23" s="117"/>
      <c r="PVZ23" s="117"/>
      <c r="PWA23" s="117"/>
      <c r="PWB23" s="117"/>
      <c r="PWC23" s="117"/>
      <c r="PWD23" s="117"/>
      <c r="PWE23" s="117"/>
      <c r="PWF23" s="117"/>
      <c r="PWG23" s="117"/>
      <c r="PWH23" s="117"/>
      <c r="PWI23" s="117"/>
      <c r="PWJ23" s="117"/>
      <c r="PWK23" s="117"/>
      <c r="PWL23" s="117"/>
      <c r="PWM23" s="117"/>
      <c r="PWN23" s="117"/>
      <c r="PWO23" s="117"/>
      <c r="PWP23" s="117"/>
      <c r="PWQ23" s="117"/>
      <c r="PWR23" s="117"/>
      <c r="PWS23" s="117"/>
      <c r="PWT23" s="117"/>
      <c r="PWU23" s="117"/>
      <c r="PWV23" s="117"/>
      <c r="PWW23" s="117"/>
      <c r="PWX23" s="117"/>
      <c r="PWY23" s="117"/>
      <c r="PWZ23" s="117"/>
      <c r="PXA23" s="117"/>
      <c r="PXB23" s="117"/>
      <c r="PXC23" s="117"/>
      <c r="PXD23" s="117"/>
      <c r="PXE23" s="117"/>
      <c r="PXF23" s="117"/>
      <c r="PXG23" s="117"/>
      <c r="PXH23" s="117"/>
      <c r="PXI23" s="117"/>
      <c r="PXJ23" s="117"/>
      <c r="PXK23" s="117"/>
      <c r="PXL23" s="117"/>
      <c r="PXM23" s="117"/>
      <c r="PXN23" s="117"/>
      <c r="PXO23" s="117"/>
      <c r="PXP23" s="117"/>
      <c r="PXQ23" s="117"/>
      <c r="PXR23" s="117"/>
      <c r="PXS23" s="117"/>
      <c r="PXT23" s="117"/>
      <c r="PXU23" s="117"/>
      <c r="PXV23" s="117"/>
      <c r="PXW23" s="117"/>
      <c r="PXX23" s="117"/>
      <c r="PXY23" s="117"/>
      <c r="PXZ23" s="117"/>
      <c r="PYA23" s="117"/>
      <c r="PYB23" s="117"/>
      <c r="PYC23" s="117"/>
      <c r="PYD23" s="117"/>
      <c r="PYE23" s="117"/>
      <c r="PYF23" s="117"/>
      <c r="PYG23" s="117"/>
      <c r="PYH23" s="117"/>
      <c r="PYI23" s="117"/>
      <c r="PYJ23" s="117"/>
      <c r="PYK23" s="117"/>
      <c r="PYL23" s="117"/>
      <c r="PYM23" s="117"/>
      <c r="PYN23" s="117"/>
      <c r="PYO23" s="117"/>
      <c r="PYP23" s="117"/>
      <c r="PYQ23" s="117"/>
      <c r="PYR23" s="117"/>
      <c r="PYS23" s="117"/>
      <c r="PYT23" s="117"/>
      <c r="PYU23" s="117"/>
      <c r="PYV23" s="117"/>
      <c r="PYW23" s="117"/>
      <c r="PYX23" s="117"/>
      <c r="PYY23" s="117"/>
      <c r="PYZ23" s="117"/>
      <c r="PZA23" s="117"/>
      <c r="PZB23" s="117"/>
      <c r="PZC23" s="117"/>
      <c r="PZD23" s="117"/>
      <c r="PZE23" s="117"/>
      <c r="PZF23" s="117"/>
      <c r="PZG23" s="117"/>
      <c r="PZH23" s="117"/>
      <c r="PZI23" s="117"/>
      <c r="PZJ23" s="117"/>
      <c r="PZK23" s="117"/>
      <c r="PZL23" s="117"/>
      <c r="PZM23" s="117"/>
      <c r="PZN23" s="117"/>
      <c r="PZO23" s="117"/>
      <c r="PZP23" s="117"/>
      <c r="PZQ23" s="117"/>
      <c r="PZR23" s="117"/>
      <c r="PZS23" s="117"/>
      <c r="PZT23" s="117"/>
      <c r="PZU23" s="117"/>
      <c r="PZV23" s="117"/>
      <c r="PZW23" s="117"/>
      <c r="PZX23" s="117"/>
      <c r="PZY23" s="117"/>
      <c r="PZZ23" s="117"/>
      <c r="QAA23" s="117"/>
      <c r="QAB23" s="117"/>
      <c r="QAC23" s="117"/>
      <c r="QAD23" s="117"/>
      <c r="QAE23" s="117"/>
      <c r="QAF23" s="117"/>
      <c r="QAG23" s="117"/>
      <c r="QAH23" s="117"/>
      <c r="QAI23" s="117"/>
      <c r="QAJ23" s="117"/>
      <c r="QAK23" s="117"/>
      <c r="QAL23" s="117"/>
      <c r="QAM23" s="117"/>
      <c r="QAN23" s="117"/>
      <c r="QAO23" s="117"/>
      <c r="QAP23" s="117"/>
      <c r="QAQ23" s="117"/>
      <c r="QAR23" s="117"/>
      <c r="QAS23" s="117"/>
      <c r="QAT23" s="117"/>
      <c r="QAU23" s="117"/>
      <c r="QAV23" s="117"/>
      <c r="QAW23" s="117"/>
      <c r="QAX23" s="117"/>
      <c r="QAY23" s="117"/>
      <c r="QAZ23" s="117"/>
      <c r="QBA23" s="117"/>
      <c r="QBB23" s="117"/>
      <c r="QBC23" s="117"/>
      <c r="QBD23" s="117"/>
      <c r="QBE23" s="117"/>
      <c r="QBF23" s="117"/>
      <c r="QBG23" s="117"/>
      <c r="QBH23" s="117"/>
      <c r="QBI23" s="117"/>
      <c r="QBJ23" s="117"/>
      <c r="QBK23" s="117"/>
      <c r="QBL23" s="117"/>
      <c r="QBM23" s="117"/>
      <c r="QBN23" s="117"/>
      <c r="QBO23" s="117"/>
      <c r="QBP23" s="117"/>
      <c r="QBQ23" s="117"/>
      <c r="QBR23" s="117"/>
      <c r="QBS23" s="117"/>
      <c r="QBT23" s="117"/>
      <c r="QBU23" s="117"/>
      <c r="QBV23" s="117"/>
      <c r="QBW23" s="117"/>
      <c r="QBX23" s="117"/>
      <c r="QBY23" s="117"/>
      <c r="QBZ23" s="117"/>
      <c r="QCA23" s="117"/>
      <c r="QCB23" s="117"/>
      <c r="QCC23" s="117"/>
      <c r="QCD23" s="117"/>
      <c r="QCE23" s="117"/>
      <c r="QCF23" s="117"/>
      <c r="QCG23" s="117"/>
      <c r="QCH23" s="117"/>
      <c r="QCI23" s="117"/>
      <c r="QCJ23" s="117"/>
      <c r="QCK23" s="117"/>
      <c r="QCL23" s="117"/>
      <c r="QCM23" s="117"/>
      <c r="QCN23" s="117"/>
      <c r="QCO23" s="117"/>
      <c r="QCP23" s="117"/>
      <c r="QCQ23" s="117"/>
      <c r="QCR23" s="117"/>
      <c r="QCS23" s="117"/>
      <c r="QCT23" s="117"/>
      <c r="QCU23" s="117"/>
      <c r="QCV23" s="117"/>
      <c r="QCW23" s="117"/>
      <c r="QCX23" s="117"/>
      <c r="QCY23" s="117"/>
      <c r="QCZ23" s="117"/>
      <c r="QDA23" s="117"/>
      <c r="QDB23" s="117"/>
      <c r="QDC23" s="117"/>
      <c r="QDD23" s="117"/>
      <c r="QDE23" s="117"/>
      <c r="QDF23" s="117"/>
      <c r="QDG23" s="117"/>
      <c r="QDH23" s="117"/>
      <c r="QDI23" s="117"/>
      <c r="QDJ23" s="117"/>
      <c r="QDK23" s="117"/>
      <c r="QDL23" s="117"/>
      <c r="QDM23" s="117"/>
      <c r="QDN23" s="117"/>
      <c r="QDO23" s="117"/>
      <c r="QDP23" s="117"/>
      <c r="QDQ23" s="117"/>
      <c r="QDR23" s="117"/>
      <c r="QDS23" s="117"/>
      <c r="QDT23" s="117"/>
      <c r="QDU23" s="117"/>
      <c r="QDV23" s="117"/>
      <c r="QDW23" s="117"/>
      <c r="QDX23" s="117"/>
      <c r="QDY23" s="117"/>
      <c r="QDZ23" s="117"/>
      <c r="QEA23" s="117"/>
      <c r="QEB23" s="117"/>
      <c r="QEC23" s="117"/>
      <c r="QED23" s="117"/>
      <c r="QEE23" s="117"/>
      <c r="QEF23" s="117"/>
      <c r="QEG23" s="117"/>
      <c r="QEH23" s="117"/>
      <c r="QEI23" s="117"/>
      <c r="QEJ23" s="117"/>
      <c r="QEK23" s="117"/>
      <c r="QEL23" s="117"/>
      <c r="QEM23" s="117"/>
      <c r="QEN23" s="117"/>
      <c r="QEO23" s="117"/>
      <c r="QEP23" s="117"/>
      <c r="QEQ23" s="117"/>
      <c r="QER23" s="117"/>
      <c r="QES23" s="117"/>
      <c r="QET23" s="117"/>
      <c r="QEU23" s="117"/>
      <c r="QEV23" s="117"/>
      <c r="QEW23" s="117"/>
      <c r="QEX23" s="117"/>
      <c r="QEY23" s="117"/>
      <c r="QEZ23" s="117"/>
      <c r="QFA23" s="117"/>
      <c r="QFB23" s="117"/>
      <c r="QFC23" s="117"/>
      <c r="QFD23" s="117"/>
      <c r="QFE23" s="117"/>
      <c r="QFF23" s="117"/>
      <c r="QFG23" s="117"/>
      <c r="QFH23" s="117"/>
      <c r="QFI23" s="117"/>
      <c r="QFJ23" s="117"/>
      <c r="QFK23" s="117"/>
      <c r="QFL23" s="117"/>
      <c r="QFM23" s="117"/>
      <c r="QFN23" s="117"/>
      <c r="QFO23" s="117"/>
      <c r="QFP23" s="117"/>
      <c r="QFQ23" s="117"/>
      <c r="QFR23" s="117"/>
      <c r="QFS23" s="117"/>
      <c r="QFT23" s="117"/>
      <c r="QFU23" s="117"/>
      <c r="QFV23" s="117"/>
      <c r="QFW23" s="117"/>
      <c r="QFX23" s="117"/>
      <c r="QFY23" s="117"/>
      <c r="QFZ23" s="117"/>
      <c r="QGA23" s="117"/>
      <c r="QGB23" s="117"/>
      <c r="QGC23" s="117"/>
      <c r="QGD23" s="117"/>
      <c r="QGE23" s="117"/>
      <c r="QGF23" s="117"/>
      <c r="QGG23" s="117"/>
      <c r="QGH23" s="117"/>
      <c r="QGI23" s="117"/>
      <c r="QGJ23" s="117"/>
      <c r="QGK23" s="117"/>
      <c r="QGL23" s="117"/>
      <c r="QGM23" s="117"/>
      <c r="QGN23" s="117"/>
      <c r="QGO23" s="117"/>
      <c r="QGP23" s="117"/>
      <c r="QGQ23" s="117"/>
      <c r="QGR23" s="117"/>
      <c r="QGS23" s="117"/>
      <c r="QGT23" s="117"/>
      <c r="QGU23" s="117"/>
      <c r="QGV23" s="117"/>
      <c r="QGW23" s="117"/>
      <c r="QGX23" s="117"/>
      <c r="QGY23" s="117"/>
      <c r="QGZ23" s="117"/>
      <c r="QHA23" s="117"/>
      <c r="QHB23" s="117"/>
      <c r="QHC23" s="117"/>
      <c r="QHD23" s="117"/>
      <c r="QHE23" s="117"/>
      <c r="QHF23" s="117"/>
      <c r="QHG23" s="117"/>
      <c r="QHH23" s="117"/>
      <c r="QHI23" s="117"/>
      <c r="QHJ23" s="117"/>
      <c r="QHK23" s="117"/>
      <c r="QHL23" s="117"/>
      <c r="QHM23" s="117"/>
      <c r="QHN23" s="117"/>
      <c r="QHO23" s="117"/>
      <c r="QHP23" s="117"/>
      <c r="QHQ23" s="117"/>
      <c r="QHR23" s="117"/>
      <c r="QHS23" s="117"/>
      <c r="QHT23" s="117"/>
      <c r="QHU23" s="117"/>
      <c r="QHV23" s="117"/>
      <c r="QHW23" s="117"/>
      <c r="QHX23" s="117"/>
      <c r="QHY23" s="117"/>
      <c r="QHZ23" s="117"/>
      <c r="QIA23" s="117"/>
      <c r="QIB23" s="117"/>
      <c r="QIC23" s="117"/>
      <c r="QID23" s="117"/>
      <c r="QIE23" s="117"/>
      <c r="QIF23" s="117"/>
      <c r="QIG23" s="117"/>
      <c r="QIH23" s="117"/>
      <c r="QII23" s="117"/>
      <c r="QIJ23" s="117"/>
      <c r="QIK23" s="117"/>
      <c r="QIL23" s="117"/>
      <c r="QIM23" s="117"/>
      <c r="QIN23" s="117"/>
      <c r="QIO23" s="117"/>
      <c r="QIP23" s="117"/>
      <c r="QIQ23" s="117"/>
      <c r="QIR23" s="117"/>
      <c r="QIS23" s="117"/>
      <c r="QIT23" s="117"/>
      <c r="QIU23" s="117"/>
      <c r="QIV23" s="117"/>
      <c r="QIW23" s="117"/>
      <c r="QIX23" s="117"/>
      <c r="QIY23" s="117"/>
      <c r="QIZ23" s="117"/>
      <c r="QJA23" s="117"/>
      <c r="QJB23" s="117"/>
      <c r="QJC23" s="117"/>
      <c r="QJD23" s="117"/>
      <c r="QJE23" s="117"/>
      <c r="QJF23" s="117"/>
      <c r="QJG23" s="117"/>
      <c r="QJH23" s="117"/>
      <c r="QJI23" s="117"/>
      <c r="QJJ23" s="117"/>
      <c r="QJK23" s="117"/>
      <c r="QJL23" s="117"/>
      <c r="QJM23" s="117"/>
      <c r="QJN23" s="117"/>
      <c r="QJO23" s="117"/>
      <c r="QJP23" s="117"/>
      <c r="QJQ23" s="117"/>
      <c r="QJR23" s="117"/>
      <c r="QJS23" s="117"/>
      <c r="QJT23" s="117"/>
      <c r="QJU23" s="117"/>
      <c r="QJV23" s="117"/>
      <c r="QJW23" s="117"/>
      <c r="QJX23" s="117"/>
      <c r="QJY23" s="117"/>
      <c r="QJZ23" s="117"/>
      <c r="QKA23" s="117"/>
      <c r="QKB23" s="117"/>
      <c r="QKC23" s="117"/>
      <c r="QKD23" s="117"/>
      <c r="QKE23" s="117"/>
      <c r="QKF23" s="117"/>
      <c r="QKG23" s="117"/>
      <c r="QKH23" s="117"/>
      <c r="QKI23" s="117"/>
      <c r="QKJ23" s="117"/>
      <c r="QKK23" s="117"/>
      <c r="QKL23" s="117"/>
      <c r="QKM23" s="117"/>
      <c r="QKN23" s="117"/>
      <c r="QKO23" s="117"/>
      <c r="QKP23" s="117"/>
      <c r="QKQ23" s="117"/>
      <c r="QKR23" s="117"/>
      <c r="QKS23" s="117"/>
      <c r="QKT23" s="117"/>
      <c r="QKU23" s="117"/>
      <c r="QKV23" s="117"/>
      <c r="QKW23" s="117"/>
      <c r="QKX23" s="117"/>
      <c r="QKY23" s="117"/>
      <c r="QKZ23" s="117"/>
      <c r="QLA23" s="117"/>
      <c r="QLB23" s="117"/>
      <c r="QLC23" s="117"/>
      <c r="QLD23" s="117"/>
      <c r="QLE23" s="117"/>
      <c r="QLF23" s="117"/>
      <c r="QLG23" s="117"/>
      <c r="QLH23" s="117"/>
      <c r="QLI23" s="117"/>
      <c r="QLJ23" s="117"/>
      <c r="QLK23" s="117"/>
      <c r="QLL23" s="117"/>
      <c r="QLM23" s="117"/>
      <c r="QLN23" s="117"/>
      <c r="QLO23" s="117"/>
      <c r="QLP23" s="117"/>
      <c r="QLQ23" s="117"/>
      <c r="QLR23" s="117"/>
      <c r="QLS23" s="117"/>
      <c r="QLT23" s="117"/>
      <c r="QLU23" s="117"/>
      <c r="QLV23" s="117"/>
      <c r="QLW23" s="117"/>
      <c r="QLX23" s="117"/>
      <c r="QLY23" s="117"/>
      <c r="QLZ23" s="117"/>
      <c r="QMA23" s="117"/>
      <c r="QMB23" s="117"/>
      <c r="QMC23" s="117"/>
      <c r="QMD23" s="117"/>
      <c r="QME23" s="117"/>
      <c r="QMF23" s="117"/>
      <c r="QMG23" s="117"/>
      <c r="QMH23" s="117"/>
      <c r="QMI23" s="117"/>
      <c r="QMJ23" s="117"/>
      <c r="QMK23" s="117"/>
      <c r="QML23" s="117"/>
      <c r="QMM23" s="117"/>
      <c r="QMN23" s="117"/>
      <c r="QMO23" s="117"/>
      <c r="QMP23" s="117"/>
      <c r="QMQ23" s="117"/>
      <c r="QMR23" s="117"/>
      <c r="QMS23" s="117"/>
      <c r="QMT23" s="117"/>
      <c r="QMU23" s="117"/>
      <c r="QMV23" s="117"/>
      <c r="QMW23" s="117"/>
      <c r="QMX23" s="117"/>
      <c r="QMY23" s="117"/>
      <c r="QMZ23" s="117"/>
      <c r="QNA23" s="117"/>
      <c r="QNB23" s="117"/>
      <c r="QNC23" s="117"/>
      <c r="QND23" s="117"/>
      <c r="QNE23" s="117"/>
      <c r="QNF23" s="117"/>
      <c r="QNG23" s="117"/>
      <c r="QNH23" s="117"/>
      <c r="QNI23" s="117"/>
      <c r="QNJ23" s="117"/>
      <c r="QNK23" s="117"/>
      <c r="QNL23" s="117"/>
      <c r="QNM23" s="117"/>
      <c r="QNN23" s="117"/>
      <c r="QNO23" s="117"/>
      <c r="QNP23" s="117"/>
      <c r="QNQ23" s="117"/>
      <c r="QNR23" s="117"/>
      <c r="QNS23" s="117"/>
      <c r="QNT23" s="117"/>
      <c r="QNU23" s="117"/>
      <c r="QNV23" s="117"/>
      <c r="QNW23" s="117"/>
      <c r="QNX23" s="117"/>
      <c r="QNY23" s="117"/>
      <c r="QNZ23" s="117"/>
      <c r="QOA23" s="117"/>
      <c r="QOB23" s="117"/>
      <c r="QOC23" s="117"/>
      <c r="QOD23" s="117"/>
      <c r="QOE23" s="117"/>
      <c r="QOF23" s="117"/>
      <c r="QOG23" s="117"/>
      <c r="QOH23" s="117"/>
      <c r="QOI23" s="117"/>
      <c r="QOJ23" s="117"/>
      <c r="QOK23" s="117"/>
      <c r="QOL23" s="117"/>
      <c r="QOM23" s="117"/>
      <c r="QON23" s="117"/>
      <c r="QOO23" s="117"/>
      <c r="QOP23" s="117"/>
      <c r="QOQ23" s="117"/>
      <c r="QOR23" s="117"/>
      <c r="QOS23" s="117"/>
      <c r="QOT23" s="117"/>
      <c r="QOU23" s="117"/>
      <c r="QOV23" s="117"/>
      <c r="QOW23" s="117"/>
      <c r="QOX23" s="117"/>
      <c r="QOY23" s="117"/>
      <c r="QOZ23" s="117"/>
      <c r="QPA23" s="117"/>
      <c r="QPB23" s="117"/>
      <c r="QPC23" s="117"/>
      <c r="QPD23" s="117"/>
      <c r="QPE23" s="117"/>
      <c r="QPF23" s="117"/>
      <c r="QPG23" s="117"/>
      <c r="QPH23" s="117"/>
      <c r="QPI23" s="117"/>
      <c r="QPJ23" s="117"/>
      <c r="QPK23" s="117"/>
      <c r="QPL23" s="117"/>
      <c r="QPM23" s="117"/>
      <c r="QPN23" s="117"/>
      <c r="QPO23" s="117"/>
      <c r="QPP23" s="117"/>
      <c r="QPQ23" s="117"/>
      <c r="QPR23" s="117"/>
      <c r="QPS23" s="117"/>
      <c r="QPT23" s="117"/>
      <c r="QPU23" s="117"/>
      <c r="QPV23" s="117"/>
      <c r="QPW23" s="117"/>
      <c r="QPX23" s="117"/>
      <c r="QPY23" s="117"/>
      <c r="QPZ23" s="117"/>
      <c r="QQA23" s="117"/>
      <c r="QQB23" s="117"/>
      <c r="QQC23" s="117"/>
      <c r="QQD23" s="117"/>
      <c r="QQE23" s="117"/>
      <c r="QQF23" s="117"/>
      <c r="QQG23" s="117"/>
      <c r="QQH23" s="117"/>
      <c r="QQI23" s="117"/>
      <c r="QQJ23" s="117"/>
      <c r="QQK23" s="117"/>
      <c r="QQL23" s="117"/>
      <c r="QQM23" s="117"/>
      <c r="QQN23" s="117"/>
      <c r="QQO23" s="117"/>
      <c r="QQP23" s="117"/>
      <c r="QQQ23" s="117"/>
      <c r="QQR23" s="117"/>
      <c r="QQS23" s="117"/>
      <c r="QQT23" s="117"/>
      <c r="QQU23" s="117"/>
      <c r="QQV23" s="117"/>
      <c r="QQW23" s="117"/>
      <c r="QQX23" s="117"/>
      <c r="QQY23" s="117"/>
      <c r="QQZ23" s="117"/>
      <c r="QRA23" s="117"/>
      <c r="QRB23" s="117"/>
      <c r="QRC23" s="117"/>
      <c r="QRD23" s="117"/>
      <c r="QRE23" s="117"/>
      <c r="QRF23" s="117"/>
      <c r="QRG23" s="117"/>
      <c r="QRH23" s="117"/>
      <c r="QRI23" s="117"/>
      <c r="QRJ23" s="117"/>
      <c r="QRK23" s="117"/>
      <c r="QRL23" s="117"/>
      <c r="QRM23" s="117"/>
      <c r="QRN23" s="117"/>
      <c r="QRO23" s="117"/>
      <c r="QRP23" s="117"/>
      <c r="QRQ23" s="117"/>
      <c r="QRR23" s="117"/>
      <c r="QRS23" s="117"/>
      <c r="QRT23" s="117"/>
      <c r="QRU23" s="117"/>
      <c r="QRV23" s="117"/>
      <c r="QRW23" s="117"/>
      <c r="QRX23" s="117"/>
      <c r="QRY23" s="117"/>
      <c r="QRZ23" s="117"/>
      <c r="QSA23" s="117"/>
      <c r="QSB23" s="117"/>
      <c r="QSC23" s="117"/>
      <c r="QSD23" s="117"/>
      <c r="QSE23" s="117"/>
      <c r="QSF23" s="117"/>
      <c r="QSG23" s="117"/>
      <c r="QSH23" s="117"/>
      <c r="QSI23" s="117"/>
      <c r="QSJ23" s="117"/>
      <c r="QSK23" s="117"/>
      <c r="QSL23" s="117"/>
      <c r="QSM23" s="117"/>
      <c r="QSN23" s="117"/>
      <c r="QSO23" s="117"/>
      <c r="QSP23" s="117"/>
      <c r="QSQ23" s="117"/>
      <c r="QSR23" s="117"/>
      <c r="QSS23" s="117"/>
      <c r="QST23" s="117"/>
      <c r="QSU23" s="117"/>
      <c r="QSV23" s="117"/>
      <c r="QSW23" s="117"/>
      <c r="QSX23" s="117"/>
      <c r="QSY23" s="117"/>
      <c r="QSZ23" s="117"/>
      <c r="QTA23" s="117"/>
      <c r="QTB23" s="117"/>
      <c r="QTC23" s="117"/>
      <c r="QTD23" s="117"/>
      <c r="QTE23" s="117"/>
      <c r="QTF23" s="117"/>
      <c r="QTG23" s="117"/>
      <c r="QTH23" s="117"/>
      <c r="QTI23" s="117"/>
      <c r="QTJ23" s="117"/>
      <c r="QTK23" s="117"/>
      <c r="QTL23" s="117"/>
      <c r="QTM23" s="117"/>
      <c r="QTN23" s="117"/>
      <c r="QTO23" s="117"/>
      <c r="QTP23" s="117"/>
      <c r="QTQ23" s="117"/>
      <c r="QTR23" s="117"/>
      <c r="QTS23" s="117"/>
      <c r="QTT23" s="117"/>
      <c r="QTU23" s="117"/>
      <c r="QTV23" s="117"/>
      <c r="QTW23" s="117"/>
      <c r="QTX23" s="117"/>
      <c r="QTY23" s="117"/>
      <c r="QTZ23" s="117"/>
      <c r="QUA23" s="117"/>
      <c r="QUB23" s="117"/>
      <c r="QUC23" s="117"/>
      <c r="QUD23" s="117"/>
      <c r="QUE23" s="117"/>
      <c r="QUF23" s="117"/>
      <c r="QUG23" s="117"/>
      <c r="QUH23" s="117"/>
      <c r="QUI23" s="117"/>
      <c r="QUJ23" s="117"/>
      <c r="QUK23" s="117"/>
      <c r="QUL23" s="117"/>
      <c r="QUM23" s="117"/>
      <c r="QUN23" s="117"/>
      <c r="QUO23" s="117"/>
      <c r="QUP23" s="117"/>
      <c r="QUQ23" s="117"/>
      <c r="QUR23" s="117"/>
      <c r="QUS23" s="117"/>
      <c r="QUT23" s="117"/>
      <c r="QUU23" s="117"/>
      <c r="QUV23" s="117"/>
      <c r="QUW23" s="117"/>
      <c r="QUX23" s="117"/>
      <c r="QUY23" s="117"/>
      <c r="QUZ23" s="117"/>
      <c r="QVA23" s="117"/>
      <c r="QVB23" s="117"/>
      <c r="QVC23" s="117"/>
      <c r="QVD23" s="117"/>
      <c r="QVE23" s="117"/>
      <c r="QVF23" s="117"/>
      <c r="QVG23" s="117"/>
      <c r="QVH23" s="117"/>
      <c r="QVI23" s="117"/>
      <c r="QVJ23" s="117"/>
      <c r="QVK23" s="117"/>
      <c r="QVL23" s="117"/>
      <c r="QVM23" s="117"/>
      <c r="QVN23" s="117"/>
      <c r="QVO23" s="117"/>
      <c r="QVP23" s="117"/>
      <c r="QVQ23" s="117"/>
      <c r="QVR23" s="117"/>
      <c r="QVS23" s="117"/>
      <c r="QVT23" s="117"/>
      <c r="QVU23" s="117"/>
      <c r="QVV23" s="117"/>
      <c r="QVW23" s="117"/>
      <c r="QVX23" s="117"/>
      <c r="QVY23" s="117"/>
      <c r="QVZ23" s="117"/>
      <c r="QWA23" s="117"/>
      <c r="QWB23" s="117"/>
      <c r="QWC23" s="117"/>
      <c r="QWD23" s="117"/>
      <c r="QWE23" s="117"/>
      <c r="QWF23" s="117"/>
      <c r="QWG23" s="117"/>
      <c r="QWH23" s="117"/>
      <c r="QWI23" s="117"/>
      <c r="QWJ23" s="117"/>
      <c r="QWK23" s="117"/>
      <c r="QWL23" s="117"/>
      <c r="QWM23" s="117"/>
      <c r="QWN23" s="117"/>
      <c r="QWO23" s="117"/>
      <c r="QWP23" s="117"/>
      <c r="QWQ23" s="117"/>
      <c r="QWR23" s="117"/>
      <c r="QWS23" s="117"/>
      <c r="QWT23" s="117"/>
      <c r="QWU23" s="117"/>
      <c r="QWV23" s="117"/>
      <c r="QWW23" s="117"/>
      <c r="QWX23" s="117"/>
      <c r="QWY23" s="117"/>
      <c r="QWZ23" s="117"/>
      <c r="QXA23" s="117"/>
      <c r="QXB23" s="117"/>
      <c r="QXC23" s="117"/>
      <c r="QXD23" s="117"/>
      <c r="QXE23" s="117"/>
      <c r="QXF23" s="117"/>
      <c r="QXG23" s="117"/>
      <c r="QXH23" s="117"/>
      <c r="QXI23" s="117"/>
      <c r="QXJ23" s="117"/>
      <c r="QXK23" s="117"/>
      <c r="QXL23" s="117"/>
      <c r="QXM23" s="117"/>
      <c r="QXN23" s="117"/>
      <c r="QXO23" s="117"/>
      <c r="QXP23" s="117"/>
      <c r="QXQ23" s="117"/>
      <c r="QXR23" s="117"/>
      <c r="QXS23" s="117"/>
      <c r="QXT23" s="117"/>
      <c r="QXU23" s="117"/>
      <c r="QXV23" s="117"/>
      <c r="QXW23" s="117"/>
      <c r="QXX23" s="117"/>
      <c r="QXY23" s="117"/>
      <c r="QXZ23" s="117"/>
      <c r="QYA23" s="117"/>
      <c r="QYB23" s="117"/>
      <c r="QYC23" s="117"/>
      <c r="QYD23" s="117"/>
      <c r="QYE23" s="117"/>
      <c r="QYF23" s="117"/>
      <c r="QYG23" s="117"/>
      <c r="QYH23" s="117"/>
      <c r="QYI23" s="117"/>
      <c r="QYJ23" s="117"/>
      <c r="QYK23" s="117"/>
      <c r="QYL23" s="117"/>
      <c r="QYM23" s="117"/>
      <c r="QYN23" s="117"/>
      <c r="QYO23" s="117"/>
      <c r="QYP23" s="117"/>
      <c r="QYQ23" s="117"/>
      <c r="QYR23" s="117"/>
      <c r="QYS23" s="117"/>
      <c r="QYT23" s="117"/>
      <c r="QYU23" s="117"/>
      <c r="QYV23" s="117"/>
      <c r="QYW23" s="117"/>
      <c r="QYX23" s="117"/>
      <c r="QYY23" s="117"/>
      <c r="QYZ23" s="117"/>
      <c r="QZA23" s="117"/>
      <c r="QZB23" s="117"/>
      <c r="QZC23" s="117"/>
      <c r="QZD23" s="117"/>
      <c r="QZE23" s="117"/>
      <c r="QZF23" s="117"/>
      <c r="QZG23" s="117"/>
      <c r="QZH23" s="117"/>
      <c r="QZI23" s="117"/>
      <c r="QZJ23" s="117"/>
      <c r="QZK23" s="117"/>
      <c r="QZL23" s="117"/>
      <c r="QZM23" s="117"/>
      <c r="QZN23" s="117"/>
      <c r="QZO23" s="117"/>
      <c r="QZP23" s="117"/>
      <c r="QZQ23" s="117"/>
      <c r="QZR23" s="117"/>
      <c r="QZS23" s="117"/>
      <c r="QZT23" s="117"/>
      <c r="QZU23" s="117"/>
      <c r="QZV23" s="117"/>
      <c r="QZW23" s="117"/>
      <c r="QZX23" s="117"/>
      <c r="QZY23" s="117"/>
      <c r="QZZ23" s="117"/>
      <c r="RAA23" s="117"/>
      <c r="RAB23" s="117"/>
      <c r="RAC23" s="117"/>
      <c r="RAD23" s="117"/>
      <c r="RAE23" s="117"/>
      <c r="RAF23" s="117"/>
      <c r="RAG23" s="117"/>
      <c r="RAH23" s="117"/>
      <c r="RAI23" s="117"/>
      <c r="RAJ23" s="117"/>
      <c r="RAK23" s="117"/>
      <c r="RAL23" s="117"/>
      <c r="RAM23" s="117"/>
      <c r="RAN23" s="117"/>
      <c r="RAO23" s="117"/>
      <c r="RAP23" s="117"/>
      <c r="RAQ23" s="117"/>
      <c r="RAR23" s="117"/>
      <c r="RAS23" s="117"/>
      <c r="RAT23" s="117"/>
      <c r="RAU23" s="117"/>
      <c r="RAV23" s="117"/>
      <c r="RAW23" s="117"/>
      <c r="RAX23" s="117"/>
      <c r="RAY23" s="117"/>
      <c r="RAZ23" s="117"/>
      <c r="RBA23" s="117"/>
      <c r="RBB23" s="117"/>
      <c r="RBC23" s="117"/>
      <c r="RBD23" s="117"/>
      <c r="RBE23" s="117"/>
      <c r="RBF23" s="117"/>
      <c r="RBG23" s="117"/>
      <c r="RBH23" s="117"/>
      <c r="RBI23" s="117"/>
      <c r="RBJ23" s="117"/>
      <c r="RBK23" s="117"/>
      <c r="RBL23" s="117"/>
      <c r="RBM23" s="117"/>
      <c r="RBN23" s="117"/>
      <c r="RBO23" s="117"/>
      <c r="RBP23" s="117"/>
      <c r="RBQ23" s="117"/>
      <c r="RBR23" s="117"/>
      <c r="RBS23" s="117"/>
      <c r="RBT23" s="117"/>
      <c r="RBU23" s="117"/>
      <c r="RBV23" s="117"/>
      <c r="RBW23" s="117"/>
      <c r="RBX23" s="117"/>
      <c r="RBY23" s="117"/>
      <c r="RBZ23" s="117"/>
      <c r="RCA23" s="117"/>
      <c r="RCB23" s="117"/>
      <c r="RCC23" s="117"/>
      <c r="RCD23" s="117"/>
      <c r="RCE23" s="117"/>
      <c r="RCF23" s="117"/>
      <c r="RCG23" s="117"/>
      <c r="RCH23" s="117"/>
      <c r="RCI23" s="117"/>
      <c r="RCJ23" s="117"/>
      <c r="RCK23" s="117"/>
      <c r="RCL23" s="117"/>
      <c r="RCM23" s="117"/>
      <c r="RCN23" s="117"/>
      <c r="RCO23" s="117"/>
      <c r="RCP23" s="117"/>
      <c r="RCQ23" s="117"/>
      <c r="RCR23" s="117"/>
      <c r="RCS23" s="117"/>
      <c r="RCT23" s="117"/>
      <c r="RCU23" s="117"/>
      <c r="RCV23" s="117"/>
      <c r="RCW23" s="117"/>
      <c r="RCX23" s="117"/>
      <c r="RCY23" s="117"/>
      <c r="RCZ23" s="117"/>
      <c r="RDA23" s="117"/>
      <c r="RDB23" s="117"/>
      <c r="RDC23" s="117"/>
      <c r="RDD23" s="117"/>
      <c r="RDE23" s="117"/>
      <c r="RDF23" s="117"/>
      <c r="RDG23" s="117"/>
      <c r="RDH23" s="117"/>
      <c r="RDI23" s="117"/>
      <c r="RDJ23" s="117"/>
      <c r="RDK23" s="117"/>
      <c r="RDL23" s="117"/>
      <c r="RDM23" s="117"/>
      <c r="RDN23" s="117"/>
      <c r="RDO23" s="117"/>
      <c r="RDP23" s="117"/>
      <c r="RDQ23" s="117"/>
      <c r="RDR23" s="117"/>
      <c r="RDS23" s="117"/>
      <c r="RDT23" s="117"/>
      <c r="RDU23" s="117"/>
      <c r="RDV23" s="117"/>
      <c r="RDW23" s="117"/>
      <c r="RDX23" s="117"/>
      <c r="RDY23" s="117"/>
      <c r="RDZ23" s="117"/>
      <c r="REA23" s="117"/>
      <c r="REB23" s="117"/>
      <c r="REC23" s="117"/>
      <c r="RED23" s="117"/>
      <c r="REE23" s="117"/>
      <c r="REF23" s="117"/>
      <c r="REG23" s="117"/>
      <c r="REH23" s="117"/>
      <c r="REI23" s="117"/>
      <c r="REJ23" s="117"/>
      <c r="REK23" s="117"/>
      <c r="REL23" s="117"/>
      <c r="REM23" s="117"/>
      <c r="REN23" s="117"/>
      <c r="REO23" s="117"/>
      <c r="REP23" s="117"/>
      <c r="REQ23" s="117"/>
      <c r="RER23" s="117"/>
      <c r="RES23" s="117"/>
      <c r="RET23" s="117"/>
      <c r="REU23" s="117"/>
      <c r="REV23" s="117"/>
      <c r="REW23" s="117"/>
      <c r="REX23" s="117"/>
      <c r="REY23" s="117"/>
      <c r="REZ23" s="117"/>
      <c r="RFA23" s="117"/>
      <c r="RFB23" s="117"/>
      <c r="RFC23" s="117"/>
      <c r="RFD23" s="117"/>
      <c r="RFE23" s="117"/>
      <c r="RFF23" s="117"/>
      <c r="RFG23" s="117"/>
      <c r="RFH23" s="117"/>
      <c r="RFI23" s="117"/>
      <c r="RFJ23" s="117"/>
      <c r="RFK23" s="117"/>
      <c r="RFL23" s="117"/>
      <c r="RFM23" s="117"/>
      <c r="RFN23" s="117"/>
      <c r="RFO23" s="117"/>
      <c r="RFP23" s="117"/>
      <c r="RFQ23" s="117"/>
      <c r="RFR23" s="117"/>
      <c r="RFS23" s="117"/>
      <c r="RFT23" s="117"/>
      <c r="RFU23" s="117"/>
      <c r="RFV23" s="117"/>
      <c r="RFW23" s="117"/>
      <c r="RFX23" s="117"/>
      <c r="RFY23" s="117"/>
      <c r="RFZ23" s="117"/>
      <c r="RGA23" s="117"/>
      <c r="RGB23" s="117"/>
      <c r="RGC23" s="117"/>
      <c r="RGD23" s="117"/>
      <c r="RGE23" s="117"/>
      <c r="RGF23" s="117"/>
      <c r="RGG23" s="117"/>
      <c r="RGH23" s="117"/>
      <c r="RGI23" s="117"/>
      <c r="RGJ23" s="117"/>
      <c r="RGK23" s="117"/>
      <c r="RGL23" s="117"/>
      <c r="RGM23" s="117"/>
      <c r="RGN23" s="117"/>
      <c r="RGO23" s="117"/>
      <c r="RGP23" s="117"/>
      <c r="RGQ23" s="117"/>
      <c r="RGR23" s="117"/>
      <c r="RGS23" s="117"/>
      <c r="RGT23" s="117"/>
      <c r="RGU23" s="117"/>
      <c r="RGV23" s="117"/>
      <c r="RGW23" s="117"/>
      <c r="RGX23" s="117"/>
      <c r="RGY23" s="117"/>
      <c r="RGZ23" s="117"/>
      <c r="RHA23" s="117"/>
      <c r="RHB23" s="117"/>
      <c r="RHC23" s="117"/>
      <c r="RHD23" s="117"/>
      <c r="RHE23" s="117"/>
      <c r="RHF23" s="117"/>
      <c r="RHG23" s="117"/>
      <c r="RHH23" s="117"/>
      <c r="RHI23" s="117"/>
      <c r="RHJ23" s="117"/>
      <c r="RHK23" s="117"/>
      <c r="RHL23" s="117"/>
      <c r="RHM23" s="117"/>
      <c r="RHN23" s="117"/>
      <c r="RHO23" s="117"/>
      <c r="RHP23" s="117"/>
      <c r="RHQ23" s="117"/>
      <c r="RHR23" s="117"/>
      <c r="RHS23" s="117"/>
      <c r="RHT23" s="117"/>
      <c r="RHU23" s="117"/>
      <c r="RHV23" s="117"/>
      <c r="RHW23" s="117"/>
      <c r="RHX23" s="117"/>
      <c r="RHY23" s="117"/>
      <c r="RHZ23" s="117"/>
      <c r="RIA23" s="117"/>
      <c r="RIB23" s="117"/>
      <c r="RIC23" s="117"/>
      <c r="RID23" s="117"/>
      <c r="RIE23" s="117"/>
      <c r="RIF23" s="117"/>
      <c r="RIG23" s="117"/>
      <c r="RIH23" s="117"/>
      <c r="RII23" s="117"/>
      <c r="RIJ23" s="117"/>
      <c r="RIK23" s="117"/>
      <c r="RIL23" s="117"/>
      <c r="RIM23" s="117"/>
      <c r="RIN23" s="117"/>
      <c r="RIO23" s="117"/>
      <c r="RIP23" s="117"/>
      <c r="RIQ23" s="117"/>
      <c r="RIR23" s="117"/>
      <c r="RIS23" s="117"/>
      <c r="RIT23" s="117"/>
      <c r="RIU23" s="117"/>
      <c r="RIV23" s="117"/>
      <c r="RIW23" s="117"/>
      <c r="RIX23" s="117"/>
      <c r="RIY23" s="117"/>
      <c r="RIZ23" s="117"/>
      <c r="RJA23" s="117"/>
      <c r="RJB23" s="117"/>
      <c r="RJC23" s="117"/>
      <c r="RJD23" s="117"/>
      <c r="RJE23" s="117"/>
      <c r="RJF23" s="117"/>
      <c r="RJG23" s="117"/>
      <c r="RJH23" s="117"/>
      <c r="RJI23" s="117"/>
      <c r="RJJ23" s="117"/>
      <c r="RJK23" s="117"/>
      <c r="RJL23" s="117"/>
      <c r="RJM23" s="117"/>
      <c r="RJN23" s="117"/>
      <c r="RJO23" s="117"/>
      <c r="RJP23" s="117"/>
      <c r="RJQ23" s="117"/>
      <c r="RJR23" s="117"/>
      <c r="RJS23" s="117"/>
      <c r="RJT23" s="117"/>
      <c r="RJU23" s="117"/>
      <c r="RJV23" s="117"/>
      <c r="RJW23" s="117"/>
      <c r="RJX23" s="117"/>
      <c r="RJY23" s="117"/>
      <c r="RJZ23" s="117"/>
      <c r="RKA23" s="117"/>
      <c r="RKB23" s="117"/>
      <c r="RKC23" s="117"/>
      <c r="RKD23" s="117"/>
      <c r="RKE23" s="117"/>
      <c r="RKF23" s="117"/>
      <c r="RKG23" s="117"/>
      <c r="RKH23" s="117"/>
      <c r="RKI23" s="117"/>
      <c r="RKJ23" s="117"/>
      <c r="RKK23" s="117"/>
      <c r="RKL23" s="117"/>
      <c r="RKM23" s="117"/>
      <c r="RKN23" s="117"/>
      <c r="RKO23" s="117"/>
      <c r="RKP23" s="117"/>
      <c r="RKQ23" s="117"/>
      <c r="RKR23" s="117"/>
      <c r="RKS23" s="117"/>
      <c r="RKT23" s="117"/>
      <c r="RKU23" s="117"/>
      <c r="RKV23" s="117"/>
      <c r="RKW23" s="117"/>
      <c r="RKX23" s="117"/>
      <c r="RKY23" s="117"/>
      <c r="RKZ23" s="117"/>
      <c r="RLA23" s="117"/>
      <c r="RLB23" s="117"/>
      <c r="RLC23" s="117"/>
      <c r="RLD23" s="117"/>
      <c r="RLE23" s="117"/>
      <c r="RLF23" s="117"/>
      <c r="RLG23" s="117"/>
      <c r="RLH23" s="117"/>
      <c r="RLI23" s="117"/>
      <c r="RLJ23" s="117"/>
      <c r="RLK23" s="117"/>
      <c r="RLL23" s="117"/>
      <c r="RLM23" s="117"/>
      <c r="RLN23" s="117"/>
      <c r="RLO23" s="117"/>
      <c r="RLP23" s="117"/>
      <c r="RLQ23" s="117"/>
      <c r="RLR23" s="117"/>
      <c r="RLS23" s="117"/>
      <c r="RLT23" s="117"/>
      <c r="RLU23" s="117"/>
      <c r="RLV23" s="117"/>
      <c r="RLW23" s="117"/>
      <c r="RLX23" s="117"/>
      <c r="RLY23" s="117"/>
      <c r="RLZ23" s="117"/>
      <c r="RMA23" s="117"/>
      <c r="RMB23" s="117"/>
      <c r="RMC23" s="117"/>
      <c r="RMD23" s="117"/>
      <c r="RME23" s="117"/>
      <c r="RMF23" s="117"/>
      <c r="RMG23" s="117"/>
      <c r="RMH23" s="117"/>
      <c r="RMI23" s="117"/>
      <c r="RMJ23" s="117"/>
      <c r="RMK23" s="117"/>
      <c r="RML23" s="117"/>
      <c r="RMM23" s="117"/>
      <c r="RMN23" s="117"/>
      <c r="RMO23" s="117"/>
      <c r="RMP23" s="117"/>
      <c r="RMQ23" s="117"/>
      <c r="RMR23" s="117"/>
      <c r="RMS23" s="117"/>
      <c r="RMT23" s="117"/>
      <c r="RMU23" s="117"/>
      <c r="RMV23" s="117"/>
      <c r="RMW23" s="117"/>
      <c r="RMX23" s="117"/>
      <c r="RMY23" s="117"/>
      <c r="RMZ23" s="117"/>
      <c r="RNA23" s="117"/>
      <c r="RNB23" s="117"/>
      <c r="RNC23" s="117"/>
      <c r="RND23" s="117"/>
      <c r="RNE23" s="117"/>
      <c r="RNF23" s="117"/>
      <c r="RNG23" s="117"/>
      <c r="RNH23" s="117"/>
      <c r="RNI23" s="117"/>
      <c r="RNJ23" s="117"/>
      <c r="RNK23" s="117"/>
      <c r="RNL23" s="117"/>
      <c r="RNM23" s="117"/>
      <c r="RNN23" s="117"/>
      <c r="RNO23" s="117"/>
      <c r="RNP23" s="117"/>
      <c r="RNQ23" s="117"/>
      <c r="RNR23" s="117"/>
      <c r="RNS23" s="117"/>
      <c r="RNT23" s="117"/>
      <c r="RNU23" s="117"/>
      <c r="RNV23" s="117"/>
      <c r="RNW23" s="117"/>
      <c r="RNX23" s="117"/>
      <c r="RNY23" s="117"/>
      <c r="RNZ23" s="117"/>
      <c r="ROA23" s="117"/>
      <c r="ROB23" s="117"/>
      <c r="ROC23" s="117"/>
      <c r="ROD23" s="117"/>
      <c r="ROE23" s="117"/>
      <c r="ROF23" s="117"/>
      <c r="ROG23" s="117"/>
      <c r="ROH23" s="117"/>
      <c r="ROI23" s="117"/>
      <c r="ROJ23" s="117"/>
      <c r="ROK23" s="117"/>
      <c r="ROL23" s="117"/>
      <c r="ROM23" s="117"/>
      <c r="RON23" s="117"/>
      <c r="ROO23" s="117"/>
      <c r="ROP23" s="117"/>
      <c r="ROQ23" s="117"/>
      <c r="ROR23" s="117"/>
      <c r="ROS23" s="117"/>
      <c r="ROT23" s="117"/>
      <c r="ROU23" s="117"/>
      <c r="ROV23" s="117"/>
      <c r="ROW23" s="117"/>
      <c r="ROX23" s="117"/>
      <c r="ROY23" s="117"/>
      <c r="ROZ23" s="117"/>
      <c r="RPA23" s="117"/>
      <c r="RPB23" s="117"/>
      <c r="RPC23" s="117"/>
      <c r="RPD23" s="117"/>
      <c r="RPE23" s="117"/>
      <c r="RPF23" s="117"/>
      <c r="RPG23" s="117"/>
      <c r="RPH23" s="117"/>
      <c r="RPI23" s="117"/>
      <c r="RPJ23" s="117"/>
      <c r="RPK23" s="117"/>
      <c r="RPL23" s="117"/>
      <c r="RPM23" s="117"/>
      <c r="RPN23" s="117"/>
      <c r="RPO23" s="117"/>
      <c r="RPP23" s="117"/>
      <c r="RPQ23" s="117"/>
      <c r="RPR23" s="117"/>
      <c r="RPS23" s="117"/>
      <c r="RPT23" s="117"/>
      <c r="RPU23" s="117"/>
      <c r="RPV23" s="117"/>
      <c r="RPW23" s="117"/>
      <c r="RPX23" s="117"/>
      <c r="RPY23" s="117"/>
      <c r="RPZ23" s="117"/>
      <c r="RQA23" s="117"/>
      <c r="RQB23" s="117"/>
      <c r="RQC23" s="117"/>
      <c r="RQD23" s="117"/>
      <c r="RQE23" s="117"/>
      <c r="RQF23" s="117"/>
      <c r="RQG23" s="117"/>
      <c r="RQH23" s="117"/>
      <c r="RQI23" s="117"/>
      <c r="RQJ23" s="117"/>
      <c r="RQK23" s="117"/>
      <c r="RQL23" s="117"/>
      <c r="RQM23" s="117"/>
      <c r="RQN23" s="117"/>
      <c r="RQO23" s="117"/>
      <c r="RQP23" s="117"/>
      <c r="RQQ23" s="117"/>
      <c r="RQR23" s="117"/>
      <c r="RQS23" s="117"/>
      <c r="RQT23" s="117"/>
      <c r="RQU23" s="117"/>
      <c r="RQV23" s="117"/>
      <c r="RQW23" s="117"/>
      <c r="RQX23" s="117"/>
      <c r="RQY23" s="117"/>
      <c r="RQZ23" s="117"/>
      <c r="RRA23" s="117"/>
      <c r="RRB23" s="117"/>
      <c r="RRC23" s="117"/>
      <c r="RRD23" s="117"/>
      <c r="RRE23" s="117"/>
      <c r="RRF23" s="117"/>
      <c r="RRG23" s="117"/>
      <c r="RRH23" s="117"/>
      <c r="RRI23" s="117"/>
      <c r="RRJ23" s="117"/>
      <c r="RRK23" s="117"/>
      <c r="RRL23" s="117"/>
      <c r="RRM23" s="117"/>
      <c r="RRN23" s="117"/>
      <c r="RRO23" s="117"/>
      <c r="RRP23" s="117"/>
      <c r="RRQ23" s="117"/>
      <c r="RRR23" s="117"/>
      <c r="RRS23" s="117"/>
      <c r="RRT23" s="117"/>
      <c r="RRU23" s="117"/>
      <c r="RRV23" s="117"/>
      <c r="RRW23" s="117"/>
      <c r="RRX23" s="117"/>
      <c r="RRY23" s="117"/>
      <c r="RRZ23" s="117"/>
      <c r="RSA23" s="117"/>
      <c r="RSB23" s="117"/>
      <c r="RSC23" s="117"/>
      <c r="RSD23" s="117"/>
      <c r="RSE23" s="117"/>
      <c r="RSF23" s="117"/>
      <c r="RSG23" s="117"/>
      <c r="RSH23" s="117"/>
      <c r="RSI23" s="117"/>
      <c r="RSJ23" s="117"/>
      <c r="RSK23" s="117"/>
      <c r="RSL23" s="117"/>
      <c r="RSM23" s="117"/>
      <c r="RSN23" s="117"/>
      <c r="RSO23" s="117"/>
      <c r="RSP23" s="117"/>
      <c r="RSQ23" s="117"/>
      <c r="RSR23" s="117"/>
      <c r="RSS23" s="117"/>
      <c r="RST23" s="117"/>
      <c r="RSU23" s="117"/>
      <c r="RSV23" s="117"/>
      <c r="RSW23" s="117"/>
      <c r="RSX23" s="117"/>
      <c r="RSY23" s="117"/>
      <c r="RSZ23" s="117"/>
      <c r="RTA23" s="117"/>
      <c r="RTB23" s="117"/>
      <c r="RTC23" s="117"/>
      <c r="RTD23" s="117"/>
      <c r="RTE23" s="117"/>
      <c r="RTF23" s="117"/>
      <c r="RTG23" s="117"/>
      <c r="RTH23" s="117"/>
      <c r="RTI23" s="117"/>
      <c r="RTJ23" s="117"/>
      <c r="RTK23" s="117"/>
      <c r="RTL23" s="117"/>
      <c r="RTM23" s="117"/>
      <c r="RTN23" s="117"/>
      <c r="RTO23" s="117"/>
      <c r="RTP23" s="117"/>
      <c r="RTQ23" s="117"/>
      <c r="RTR23" s="117"/>
      <c r="RTS23" s="117"/>
      <c r="RTT23" s="117"/>
      <c r="RTU23" s="117"/>
      <c r="RTV23" s="117"/>
      <c r="RTW23" s="117"/>
      <c r="RTX23" s="117"/>
      <c r="RTY23" s="117"/>
      <c r="RTZ23" s="117"/>
      <c r="RUA23" s="117"/>
      <c r="RUB23" s="117"/>
      <c r="RUC23" s="117"/>
      <c r="RUD23" s="117"/>
      <c r="RUE23" s="117"/>
      <c r="RUF23" s="117"/>
      <c r="RUG23" s="117"/>
      <c r="RUH23" s="117"/>
      <c r="RUI23" s="117"/>
      <c r="RUJ23" s="117"/>
      <c r="RUK23" s="117"/>
      <c r="RUL23" s="117"/>
      <c r="RUM23" s="117"/>
      <c r="RUN23" s="117"/>
      <c r="RUO23" s="117"/>
      <c r="RUP23" s="117"/>
      <c r="RUQ23" s="117"/>
      <c r="RUR23" s="117"/>
      <c r="RUS23" s="117"/>
      <c r="RUT23" s="117"/>
      <c r="RUU23" s="117"/>
      <c r="RUV23" s="117"/>
      <c r="RUW23" s="117"/>
      <c r="RUX23" s="117"/>
      <c r="RUY23" s="117"/>
      <c r="RUZ23" s="117"/>
      <c r="RVA23" s="117"/>
      <c r="RVB23" s="117"/>
      <c r="RVC23" s="117"/>
      <c r="RVD23" s="117"/>
      <c r="RVE23" s="117"/>
      <c r="RVF23" s="117"/>
      <c r="RVG23" s="117"/>
      <c r="RVH23" s="117"/>
      <c r="RVI23" s="117"/>
      <c r="RVJ23" s="117"/>
      <c r="RVK23" s="117"/>
      <c r="RVL23" s="117"/>
      <c r="RVM23" s="117"/>
      <c r="RVN23" s="117"/>
      <c r="RVO23" s="117"/>
      <c r="RVP23" s="117"/>
      <c r="RVQ23" s="117"/>
      <c r="RVR23" s="117"/>
      <c r="RVS23" s="117"/>
      <c r="RVT23" s="117"/>
      <c r="RVU23" s="117"/>
      <c r="RVV23" s="117"/>
      <c r="RVW23" s="117"/>
      <c r="RVX23" s="117"/>
      <c r="RVY23" s="117"/>
      <c r="RVZ23" s="117"/>
      <c r="RWA23" s="117"/>
      <c r="RWB23" s="117"/>
      <c r="RWC23" s="117"/>
      <c r="RWD23" s="117"/>
      <c r="RWE23" s="117"/>
      <c r="RWF23" s="117"/>
      <c r="RWG23" s="117"/>
      <c r="RWH23" s="117"/>
      <c r="RWI23" s="117"/>
      <c r="RWJ23" s="117"/>
      <c r="RWK23" s="117"/>
      <c r="RWL23" s="117"/>
      <c r="RWM23" s="117"/>
      <c r="RWN23" s="117"/>
      <c r="RWO23" s="117"/>
      <c r="RWP23" s="117"/>
      <c r="RWQ23" s="117"/>
      <c r="RWR23" s="117"/>
      <c r="RWS23" s="117"/>
      <c r="RWT23" s="117"/>
      <c r="RWU23" s="117"/>
      <c r="RWV23" s="117"/>
      <c r="RWW23" s="117"/>
      <c r="RWX23" s="117"/>
      <c r="RWY23" s="117"/>
      <c r="RWZ23" s="117"/>
      <c r="RXA23" s="117"/>
      <c r="RXB23" s="117"/>
      <c r="RXC23" s="117"/>
      <c r="RXD23" s="117"/>
      <c r="RXE23" s="117"/>
      <c r="RXF23" s="117"/>
      <c r="RXG23" s="117"/>
      <c r="RXH23" s="117"/>
      <c r="RXI23" s="117"/>
      <c r="RXJ23" s="117"/>
      <c r="RXK23" s="117"/>
      <c r="RXL23" s="117"/>
      <c r="RXM23" s="117"/>
      <c r="RXN23" s="117"/>
      <c r="RXO23" s="117"/>
      <c r="RXP23" s="117"/>
      <c r="RXQ23" s="117"/>
      <c r="RXR23" s="117"/>
      <c r="RXS23" s="117"/>
      <c r="RXT23" s="117"/>
      <c r="RXU23" s="117"/>
      <c r="RXV23" s="117"/>
      <c r="RXW23" s="117"/>
      <c r="RXX23" s="117"/>
      <c r="RXY23" s="117"/>
      <c r="RXZ23" s="117"/>
      <c r="RYA23" s="117"/>
      <c r="RYB23" s="117"/>
      <c r="RYC23" s="117"/>
      <c r="RYD23" s="117"/>
      <c r="RYE23" s="117"/>
      <c r="RYF23" s="117"/>
      <c r="RYG23" s="117"/>
      <c r="RYH23" s="117"/>
      <c r="RYI23" s="117"/>
      <c r="RYJ23" s="117"/>
      <c r="RYK23" s="117"/>
      <c r="RYL23" s="117"/>
      <c r="RYM23" s="117"/>
      <c r="RYN23" s="117"/>
      <c r="RYO23" s="117"/>
      <c r="RYP23" s="117"/>
      <c r="RYQ23" s="117"/>
      <c r="RYR23" s="117"/>
      <c r="RYS23" s="117"/>
      <c r="RYT23" s="117"/>
      <c r="RYU23" s="117"/>
      <c r="RYV23" s="117"/>
      <c r="RYW23" s="117"/>
      <c r="RYX23" s="117"/>
      <c r="RYY23" s="117"/>
      <c r="RYZ23" s="117"/>
      <c r="RZA23" s="117"/>
      <c r="RZB23" s="117"/>
      <c r="RZC23" s="117"/>
      <c r="RZD23" s="117"/>
      <c r="RZE23" s="117"/>
      <c r="RZF23" s="117"/>
      <c r="RZG23" s="117"/>
      <c r="RZH23" s="117"/>
      <c r="RZI23" s="117"/>
      <c r="RZJ23" s="117"/>
      <c r="RZK23" s="117"/>
      <c r="RZL23" s="117"/>
      <c r="RZM23" s="117"/>
      <c r="RZN23" s="117"/>
      <c r="RZO23" s="117"/>
      <c r="RZP23" s="117"/>
      <c r="RZQ23" s="117"/>
      <c r="RZR23" s="117"/>
      <c r="RZS23" s="117"/>
      <c r="RZT23" s="117"/>
      <c r="RZU23" s="117"/>
      <c r="RZV23" s="117"/>
      <c r="RZW23" s="117"/>
      <c r="RZX23" s="117"/>
      <c r="RZY23" s="117"/>
      <c r="RZZ23" s="117"/>
      <c r="SAA23" s="117"/>
      <c r="SAB23" s="117"/>
      <c r="SAC23" s="117"/>
      <c r="SAD23" s="117"/>
      <c r="SAE23" s="117"/>
      <c r="SAF23" s="117"/>
      <c r="SAG23" s="117"/>
      <c r="SAH23" s="117"/>
      <c r="SAI23" s="117"/>
      <c r="SAJ23" s="117"/>
      <c r="SAK23" s="117"/>
      <c r="SAL23" s="117"/>
      <c r="SAM23" s="117"/>
      <c r="SAN23" s="117"/>
      <c r="SAO23" s="117"/>
      <c r="SAP23" s="117"/>
      <c r="SAQ23" s="117"/>
      <c r="SAR23" s="117"/>
      <c r="SAS23" s="117"/>
      <c r="SAT23" s="117"/>
      <c r="SAU23" s="117"/>
      <c r="SAV23" s="117"/>
      <c r="SAW23" s="117"/>
      <c r="SAX23" s="117"/>
      <c r="SAY23" s="117"/>
      <c r="SAZ23" s="117"/>
      <c r="SBA23" s="117"/>
      <c r="SBB23" s="117"/>
      <c r="SBC23" s="117"/>
      <c r="SBD23" s="117"/>
      <c r="SBE23" s="117"/>
      <c r="SBF23" s="117"/>
      <c r="SBG23" s="117"/>
      <c r="SBH23" s="117"/>
      <c r="SBI23" s="117"/>
      <c r="SBJ23" s="117"/>
      <c r="SBK23" s="117"/>
      <c r="SBL23" s="117"/>
      <c r="SBM23" s="117"/>
      <c r="SBN23" s="117"/>
      <c r="SBO23" s="117"/>
      <c r="SBP23" s="117"/>
      <c r="SBQ23" s="117"/>
      <c r="SBR23" s="117"/>
      <c r="SBS23" s="117"/>
      <c r="SBT23" s="117"/>
      <c r="SBU23" s="117"/>
      <c r="SBV23" s="117"/>
      <c r="SBW23" s="117"/>
      <c r="SBX23" s="117"/>
      <c r="SBY23" s="117"/>
      <c r="SBZ23" s="117"/>
      <c r="SCA23" s="117"/>
      <c r="SCB23" s="117"/>
      <c r="SCC23" s="117"/>
      <c r="SCD23" s="117"/>
      <c r="SCE23" s="117"/>
      <c r="SCF23" s="117"/>
      <c r="SCG23" s="117"/>
      <c r="SCH23" s="117"/>
      <c r="SCI23" s="117"/>
      <c r="SCJ23" s="117"/>
      <c r="SCK23" s="117"/>
      <c r="SCL23" s="117"/>
      <c r="SCM23" s="117"/>
      <c r="SCN23" s="117"/>
      <c r="SCO23" s="117"/>
      <c r="SCP23" s="117"/>
      <c r="SCQ23" s="117"/>
      <c r="SCR23" s="117"/>
      <c r="SCS23" s="117"/>
      <c r="SCT23" s="117"/>
      <c r="SCU23" s="117"/>
      <c r="SCV23" s="117"/>
      <c r="SCW23" s="117"/>
      <c r="SCX23" s="117"/>
      <c r="SCY23" s="117"/>
      <c r="SCZ23" s="117"/>
      <c r="SDA23" s="117"/>
      <c r="SDB23" s="117"/>
      <c r="SDC23" s="117"/>
      <c r="SDD23" s="117"/>
      <c r="SDE23" s="117"/>
      <c r="SDF23" s="117"/>
      <c r="SDG23" s="117"/>
      <c r="SDH23" s="117"/>
      <c r="SDI23" s="117"/>
      <c r="SDJ23" s="117"/>
      <c r="SDK23" s="117"/>
      <c r="SDL23" s="117"/>
      <c r="SDM23" s="117"/>
      <c r="SDN23" s="117"/>
      <c r="SDO23" s="117"/>
      <c r="SDP23" s="117"/>
      <c r="SDQ23" s="117"/>
      <c r="SDR23" s="117"/>
      <c r="SDS23" s="117"/>
      <c r="SDT23" s="117"/>
      <c r="SDU23" s="117"/>
      <c r="SDV23" s="117"/>
      <c r="SDW23" s="117"/>
      <c r="SDX23" s="117"/>
      <c r="SDY23" s="117"/>
      <c r="SDZ23" s="117"/>
      <c r="SEA23" s="117"/>
      <c r="SEB23" s="117"/>
      <c r="SEC23" s="117"/>
      <c r="SED23" s="117"/>
      <c r="SEE23" s="117"/>
      <c r="SEF23" s="117"/>
      <c r="SEG23" s="117"/>
      <c r="SEH23" s="117"/>
      <c r="SEI23" s="117"/>
      <c r="SEJ23" s="117"/>
      <c r="SEK23" s="117"/>
      <c r="SEL23" s="117"/>
      <c r="SEM23" s="117"/>
      <c r="SEN23" s="117"/>
      <c r="SEO23" s="117"/>
      <c r="SEP23" s="117"/>
      <c r="SEQ23" s="117"/>
      <c r="SER23" s="117"/>
      <c r="SES23" s="117"/>
      <c r="SET23" s="117"/>
      <c r="SEU23" s="117"/>
      <c r="SEV23" s="117"/>
      <c r="SEW23" s="117"/>
      <c r="SEX23" s="117"/>
      <c r="SEY23" s="117"/>
      <c r="SEZ23" s="117"/>
      <c r="SFA23" s="117"/>
      <c r="SFB23" s="117"/>
      <c r="SFC23" s="117"/>
      <c r="SFD23" s="117"/>
      <c r="SFE23" s="117"/>
      <c r="SFF23" s="117"/>
      <c r="SFG23" s="117"/>
      <c r="SFH23" s="117"/>
      <c r="SFI23" s="117"/>
      <c r="SFJ23" s="117"/>
      <c r="SFK23" s="117"/>
      <c r="SFL23" s="117"/>
      <c r="SFM23" s="117"/>
      <c r="SFN23" s="117"/>
      <c r="SFO23" s="117"/>
      <c r="SFP23" s="117"/>
      <c r="SFQ23" s="117"/>
      <c r="SFR23" s="117"/>
      <c r="SFS23" s="117"/>
      <c r="SFT23" s="117"/>
      <c r="SFU23" s="117"/>
      <c r="SFV23" s="117"/>
      <c r="SFW23" s="117"/>
      <c r="SFX23" s="117"/>
      <c r="SFY23" s="117"/>
      <c r="SFZ23" s="117"/>
      <c r="SGA23" s="117"/>
      <c r="SGB23" s="117"/>
      <c r="SGC23" s="117"/>
      <c r="SGD23" s="117"/>
      <c r="SGE23" s="117"/>
      <c r="SGF23" s="117"/>
      <c r="SGG23" s="117"/>
      <c r="SGH23" s="117"/>
      <c r="SGI23" s="117"/>
      <c r="SGJ23" s="117"/>
      <c r="SGK23" s="117"/>
      <c r="SGL23" s="117"/>
      <c r="SGM23" s="117"/>
      <c r="SGN23" s="117"/>
      <c r="SGO23" s="117"/>
      <c r="SGP23" s="117"/>
      <c r="SGQ23" s="117"/>
      <c r="SGR23" s="117"/>
      <c r="SGS23" s="117"/>
      <c r="SGT23" s="117"/>
      <c r="SGU23" s="117"/>
      <c r="SGV23" s="117"/>
      <c r="SGW23" s="117"/>
      <c r="SGX23" s="117"/>
      <c r="SGY23" s="117"/>
      <c r="SGZ23" s="117"/>
      <c r="SHA23" s="117"/>
      <c r="SHB23" s="117"/>
      <c r="SHC23" s="117"/>
      <c r="SHD23" s="117"/>
      <c r="SHE23" s="117"/>
      <c r="SHF23" s="117"/>
      <c r="SHG23" s="117"/>
      <c r="SHH23" s="117"/>
      <c r="SHI23" s="117"/>
      <c r="SHJ23" s="117"/>
      <c r="SHK23" s="117"/>
      <c r="SHL23" s="117"/>
      <c r="SHM23" s="117"/>
      <c r="SHN23" s="117"/>
      <c r="SHO23" s="117"/>
      <c r="SHP23" s="117"/>
      <c r="SHQ23" s="117"/>
      <c r="SHR23" s="117"/>
      <c r="SHS23" s="117"/>
      <c r="SHT23" s="117"/>
      <c r="SHU23" s="117"/>
      <c r="SHV23" s="117"/>
      <c r="SHW23" s="117"/>
      <c r="SHX23" s="117"/>
      <c r="SHY23" s="117"/>
      <c r="SHZ23" s="117"/>
      <c r="SIA23" s="117"/>
      <c r="SIB23" s="117"/>
      <c r="SIC23" s="117"/>
      <c r="SID23" s="117"/>
      <c r="SIE23" s="117"/>
      <c r="SIF23" s="117"/>
      <c r="SIG23" s="117"/>
      <c r="SIH23" s="117"/>
      <c r="SII23" s="117"/>
      <c r="SIJ23" s="117"/>
      <c r="SIK23" s="117"/>
      <c r="SIL23" s="117"/>
      <c r="SIM23" s="117"/>
      <c r="SIN23" s="117"/>
      <c r="SIO23" s="117"/>
      <c r="SIP23" s="117"/>
      <c r="SIQ23" s="117"/>
      <c r="SIR23" s="117"/>
      <c r="SIS23" s="117"/>
      <c r="SIT23" s="117"/>
      <c r="SIU23" s="117"/>
      <c r="SIV23" s="117"/>
      <c r="SIW23" s="117"/>
      <c r="SIX23" s="117"/>
      <c r="SIY23" s="117"/>
      <c r="SIZ23" s="117"/>
      <c r="SJA23" s="117"/>
      <c r="SJB23" s="117"/>
      <c r="SJC23" s="117"/>
      <c r="SJD23" s="117"/>
      <c r="SJE23" s="117"/>
      <c r="SJF23" s="117"/>
      <c r="SJG23" s="117"/>
      <c r="SJH23" s="117"/>
      <c r="SJI23" s="117"/>
      <c r="SJJ23" s="117"/>
      <c r="SJK23" s="117"/>
      <c r="SJL23" s="117"/>
      <c r="SJM23" s="117"/>
      <c r="SJN23" s="117"/>
      <c r="SJO23" s="117"/>
      <c r="SJP23" s="117"/>
      <c r="SJQ23" s="117"/>
      <c r="SJR23" s="117"/>
      <c r="SJS23" s="117"/>
      <c r="SJT23" s="117"/>
      <c r="SJU23" s="117"/>
      <c r="SJV23" s="117"/>
      <c r="SJW23" s="117"/>
      <c r="SJX23" s="117"/>
      <c r="SJY23" s="117"/>
      <c r="SJZ23" s="117"/>
      <c r="SKA23" s="117"/>
      <c r="SKB23" s="117"/>
      <c r="SKC23" s="117"/>
      <c r="SKD23" s="117"/>
      <c r="SKE23" s="117"/>
      <c r="SKF23" s="117"/>
      <c r="SKG23" s="117"/>
      <c r="SKH23" s="117"/>
      <c r="SKI23" s="117"/>
      <c r="SKJ23" s="117"/>
      <c r="SKK23" s="117"/>
      <c r="SKL23" s="117"/>
      <c r="SKM23" s="117"/>
      <c r="SKN23" s="117"/>
      <c r="SKO23" s="117"/>
      <c r="SKP23" s="117"/>
      <c r="SKQ23" s="117"/>
      <c r="SKR23" s="117"/>
      <c r="SKS23" s="117"/>
      <c r="SKT23" s="117"/>
      <c r="SKU23" s="117"/>
      <c r="SKV23" s="117"/>
      <c r="SKW23" s="117"/>
      <c r="SKX23" s="117"/>
      <c r="SKY23" s="117"/>
      <c r="SKZ23" s="117"/>
      <c r="SLA23" s="117"/>
      <c r="SLB23" s="117"/>
      <c r="SLC23" s="117"/>
      <c r="SLD23" s="117"/>
      <c r="SLE23" s="117"/>
      <c r="SLF23" s="117"/>
      <c r="SLG23" s="117"/>
      <c r="SLH23" s="117"/>
      <c r="SLI23" s="117"/>
      <c r="SLJ23" s="117"/>
      <c r="SLK23" s="117"/>
      <c r="SLL23" s="117"/>
      <c r="SLM23" s="117"/>
      <c r="SLN23" s="117"/>
      <c r="SLO23" s="117"/>
      <c r="SLP23" s="117"/>
      <c r="SLQ23" s="117"/>
      <c r="SLR23" s="117"/>
      <c r="SLS23" s="117"/>
      <c r="SLT23" s="117"/>
      <c r="SLU23" s="117"/>
      <c r="SLV23" s="117"/>
      <c r="SLW23" s="117"/>
      <c r="SLX23" s="117"/>
      <c r="SLY23" s="117"/>
      <c r="SLZ23" s="117"/>
      <c r="SMA23" s="117"/>
      <c r="SMB23" s="117"/>
      <c r="SMC23" s="117"/>
      <c r="SMD23" s="117"/>
      <c r="SME23" s="117"/>
      <c r="SMF23" s="117"/>
      <c r="SMG23" s="117"/>
      <c r="SMH23" s="117"/>
      <c r="SMI23" s="117"/>
      <c r="SMJ23" s="117"/>
      <c r="SMK23" s="117"/>
      <c r="SML23" s="117"/>
      <c r="SMM23" s="117"/>
      <c r="SMN23" s="117"/>
      <c r="SMO23" s="117"/>
      <c r="SMP23" s="117"/>
      <c r="SMQ23" s="117"/>
      <c r="SMR23" s="117"/>
      <c r="SMS23" s="117"/>
      <c r="SMT23" s="117"/>
      <c r="SMU23" s="117"/>
      <c r="SMV23" s="117"/>
      <c r="SMW23" s="117"/>
      <c r="SMX23" s="117"/>
      <c r="SMY23" s="117"/>
      <c r="SMZ23" s="117"/>
      <c r="SNA23" s="117"/>
      <c r="SNB23" s="117"/>
      <c r="SNC23" s="117"/>
      <c r="SND23" s="117"/>
      <c r="SNE23" s="117"/>
      <c r="SNF23" s="117"/>
      <c r="SNG23" s="117"/>
      <c r="SNH23" s="117"/>
      <c r="SNI23" s="117"/>
      <c r="SNJ23" s="117"/>
      <c r="SNK23" s="117"/>
      <c r="SNL23" s="117"/>
      <c r="SNM23" s="117"/>
      <c r="SNN23" s="117"/>
      <c r="SNO23" s="117"/>
      <c r="SNP23" s="117"/>
      <c r="SNQ23" s="117"/>
      <c r="SNR23" s="117"/>
      <c r="SNS23" s="117"/>
      <c r="SNT23" s="117"/>
      <c r="SNU23" s="117"/>
      <c r="SNV23" s="117"/>
      <c r="SNW23" s="117"/>
      <c r="SNX23" s="117"/>
      <c r="SNY23" s="117"/>
      <c r="SNZ23" s="117"/>
      <c r="SOA23" s="117"/>
      <c r="SOB23" s="117"/>
      <c r="SOC23" s="117"/>
      <c r="SOD23" s="117"/>
      <c r="SOE23" s="117"/>
      <c r="SOF23" s="117"/>
      <c r="SOG23" s="117"/>
      <c r="SOH23" s="117"/>
      <c r="SOI23" s="117"/>
      <c r="SOJ23" s="117"/>
      <c r="SOK23" s="117"/>
      <c r="SOL23" s="117"/>
      <c r="SOM23" s="117"/>
      <c r="SON23" s="117"/>
      <c r="SOO23" s="117"/>
      <c r="SOP23" s="117"/>
      <c r="SOQ23" s="117"/>
      <c r="SOR23" s="117"/>
      <c r="SOS23" s="117"/>
      <c r="SOT23" s="117"/>
      <c r="SOU23" s="117"/>
      <c r="SOV23" s="117"/>
      <c r="SOW23" s="117"/>
      <c r="SOX23" s="117"/>
      <c r="SOY23" s="117"/>
      <c r="SOZ23" s="117"/>
      <c r="SPA23" s="117"/>
      <c r="SPB23" s="117"/>
      <c r="SPC23" s="117"/>
      <c r="SPD23" s="117"/>
      <c r="SPE23" s="117"/>
      <c r="SPF23" s="117"/>
      <c r="SPG23" s="117"/>
      <c r="SPH23" s="117"/>
      <c r="SPI23" s="117"/>
      <c r="SPJ23" s="117"/>
      <c r="SPK23" s="117"/>
      <c r="SPL23" s="117"/>
      <c r="SPM23" s="117"/>
      <c r="SPN23" s="117"/>
      <c r="SPO23" s="117"/>
      <c r="SPP23" s="117"/>
      <c r="SPQ23" s="117"/>
      <c r="SPR23" s="117"/>
      <c r="SPS23" s="117"/>
      <c r="SPT23" s="117"/>
      <c r="SPU23" s="117"/>
      <c r="SPV23" s="117"/>
      <c r="SPW23" s="117"/>
      <c r="SPX23" s="117"/>
      <c r="SPY23" s="117"/>
      <c r="SPZ23" s="117"/>
      <c r="SQA23" s="117"/>
      <c r="SQB23" s="117"/>
      <c r="SQC23" s="117"/>
      <c r="SQD23" s="117"/>
      <c r="SQE23" s="117"/>
      <c r="SQF23" s="117"/>
      <c r="SQG23" s="117"/>
      <c r="SQH23" s="117"/>
      <c r="SQI23" s="117"/>
      <c r="SQJ23" s="117"/>
      <c r="SQK23" s="117"/>
      <c r="SQL23" s="117"/>
      <c r="SQM23" s="117"/>
      <c r="SQN23" s="117"/>
      <c r="SQO23" s="117"/>
      <c r="SQP23" s="117"/>
      <c r="SQQ23" s="117"/>
      <c r="SQR23" s="117"/>
      <c r="SQS23" s="117"/>
      <c r="SQT23" s="117"/>
      <c r="SQU23" s="117"/>
      <c r="SQV23" s="117"/>
      <c r="SQW23" s="117"/>
      <c r="SQX23" s="117"/>
      <c r="SQY23" s="117"/>
      <c r="SQZ23" s="117"/>
      <c r="SRA23" s="117"/>
      <c r="SRB23" s="117"/>
      <c r="SRC23" s="117"/>
      <c r="SRD23" s="117"/>
      <c r="SRE23" s="117"/>
      <c r="SRF23" s="117"/>
      <c r="SRG23" s="117"/>
      <c r="SRH23" s="117"/>
      <c r="SRI23" s="117"/>
      <c r="SRJ23" s="117"/>
      <c r="SRK23" s="117"/>
      <c r="SRL23" s="117"/>
      <c r="SRM23" s="117"/>
      <c r="SRN23" s="117"/>
      <c r="SRO23" s="117"/>
      <c r="SRP23" s="117"/>
      <c r="SRQ23" s="117"/>
      <c r="SRR23" s="117"/>
      <c r="SRS23" s="117"/>
      <c r="SRT23" s="117"/>
      <c r="SRU23" s="117"/>
      <c r="SRV23" s="117"/>
      <c r="SRW23" s="117"/>
      <c r="SRX23" s="117"/>
      <c r="SRY23" s="117"/>
      <c r="SRZ23" s="117"/>
      <c r="SSA23" s="117"/>
      <c r="SSB23" s="117"/>
      <c r="SSC23" s="117"/>
      <c r="SSD23" s="117"/>
      <c r="SSE23" s="117"/>
      <c r="SSF23" s="117"/>
      <c r="SSG23" s="117"/>
      <c r="SSH23" s="117"/>
      <c r="SSI23" s="117"/>
      <c r="SSJ23" s="117"/>
      <c r="SSK23" s="117"/>
      <c r="SSL23" s="117"/>
      <c r="SSM23" s="117"/>
      <c r="SSN23" s="117"/>
      <c r="SSO23" s="117"/>
      <c r="SSP23" s="117"/>
      <c r="SSQ23" s="117"/>
      <c r="SSR23" s="117"/>
      <c r="SSS23" s="117"/>
      <c r="SST23" s="117"/>
      <c r="SSU23" s="117"/>
      <c r="SSV23" s="117"/>
      <c r="SSW23" s="117"/>
      <c r="SSX23" s="117"/>
      <c r="SSY23" s="117"/>
      <c r="SSZ23" s="117"/>
      <c r="STA23" s="117"/>
      <c r="STB23" s="117"/>
      <c r="STC23" s="117"/>
      <c r="STD23" s="117"/>
      <c r="STE23" s="117"/>
      <c r="STF23" s="117"/>
      <c r="STG23" s="117"/>
      <c r="STH23" s="117"/>
      <c r="STI23" s="117"/>
      <c r="STJ23" s="117"/>
      <c r="STK23" s="117"/>
      <c r="STL23" s="117"/>
      <c r="STM23" s="117"/>
      <c r="STN23" s="117"/>
      <c r="STO23" s="117"/>
      <c r="STP23" s="117"/>
      <c r="STQ23" s="117"/>
      <c r="STR23" s="117"/>
      <c r="STS23" s="117"/>
      <c r="STT23" s="117"/>
      <c r="STU23" s="117"/>
      <c r="STV23" s="117"/>
      <c r="STW23" s="117"/>
      <c r="STX23" s="117"/>
      <c r="STY23" s="117"/>
      <c r="STZ23" s="117"/>
      <c r="SUA23" s="117"/>
      <c r="SUB23" s="117"/>
      <c r="SUC23" s="117"/>
      <c r="SUD23" s="117"/>
      <c r="SUE23" s="117"/>
      <c r="SUF23" s="117"/>
      <c r="SUG23" s="117"/>
      <c r="SUH23" s="117"/>
      <c r="SUI23" s="117"/>
      <c r="SUJ23" s="117"/>
      <c r="SUK23" s="117"/>
      <c r="SUL23" s="117"/>
      <c r="SUM23" s="117"/>
      <c r="SUN23" s="117"/>
      <c r="SUO23" s="117"/>
      <c r="SUP23" s="117"/>
      <c r="SUQ23" s="117"/>
      <c r="SUR23" s="117"/>
      <c r="SUS23" s="117"/>
      <c r="SUT23" s="117"/>
      <c r="SUU23" s="117"/>
      <c r="SUV23" s="117"/>
      <c r="SUW23" s="117"/>
      <c r="SUX23" s="117"/>
      <c r="SUY23" s="117"/>
      <c r="SUZ23" s="117"/>
      <c r="SVA23" s="117"/>
      <c r="SVB23" s="117"/>
      <c r="SVC23" s="117"/>
      <c r="SVD23" s="117"/>
      <c r="SVE23" s="117"/>
      <c r="SVF23" s="117"/>
      <c r="SVG23" s="117"/>
      <c r="SVH23" s="117"/>
      <c r="SVI23" s="117"/>
    </row>
    <row r="24" spans="1:13425" ht="16.2" thickBot="1" x14ac:dyDescent="0.35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  <c r="LI24" s="19"/>
      <c r="LJ24" s="19"/>
      <c r="LK24" s="19"/>
      <c r="LL24" s="19"/>
      <c r="LM24" s="19"/>
      <c r="LN24" s="19"/>
      <c r="LO24" s="19"/>
      <c r="LP24" s="19"/>
      <c r="LQ24" s="19"/>
      <c r="LR24" s="19"/>
      <c r="LS24" s="19"/>
      <c r="LT24" s="19"/>
      <c r="LU24" s="19"/>
      <c r="LV24" s="19"/>
      <c r="LW24" s="19"/>
      <c r="LX24" s="19"/>
      <c r="LY24" s="19"/>
      <c r="LZ24" s="19"/>
      <c r="MA24" s="19"/>
      <c r="MB24" s="19"/>
      <c r="MC24" s="19"/>
      <c r="MD24" s="19"/>
      <c r="ME24" s="19"/>
      <c r="MF24" s="19"/>
      <c r="MG24" s="19"/>
      <c r="MH24" s="19"/>
      <c r="MI24" s="19"/>
      <c r="MJ24" s="19"/>
      <c r="MK24" s="19"/>
      <c r="ML24" s="19"/>
      <c r="MM24" s="19"/>
      <c r="MN24" s="19"/>
      <c r="MO24" s="19"/>
      <c r="MP24" s="19"/>
      <c r="MQ24" s="19"/>
      <c r="MR24" s="19"/>
      <c r="MS24" s="19"/>
      <c r="MT24" s="19"/>
      <c r="MU24" s="19"/>
      <c r="MV24" s="19"/>
      <c r="MW24" s="19"/>
      <c r="MX24" s="19"/>
      <c r="MY24" s="19"/>
      <c r="MZ24" s="19"/>
      <c r="NA24" s="19"/>
      <c r="NB24" s="19"/>
      <c r="NC24" s="19"/>
      <c r="ND24" s="19"/>
      <c r="NE24" s="19"/>
      <c r="NF24" s="19"/>
      <c r="NG24" s="19"/>
      <c r="NH24" s="19"/>
      <c r="NI24" s="19"/>
      <c r="NJ24" s="19"/>
      <c r="NK24" s="19"/>
      <c r="NL24" s="19"/>
      <c r="NM24" s="19"/>
      <c r="NN24" s="19"/>
      <c r="NO24" s="19"/>
      <c r="NP24" s="19"/>
      <c r="NQ24" s="19"/>
      <c r="NR24" s="19"/>
      <c r="NS24" s="19"/>
      <c r="NT24" s="19"/>
      <c r="NU24" s="19"/>
      <c r="NV24" s="19"/>
      <c r="NW24" s="19"/>
      <c r="NX24" s="19"/>
      <c r="NY24" s="19"/>
      <c r="NZ24" s="19"/>
      <c r="OA24" s="19"/>
      <c r="OB24" s="19"/>
      <c r="OC24" s="19"/>
      <c r="OD24" s="19"/>
      <c r="OE24" s="19"/>
      <c r="OF24" s="19"/>
      <c r="OG24" s="19"/>
      <c r="OH24" s="19"/>
      <c r="OI24" s="19"/>
      <c r="OJ24" s="19"/>
      <c r="OK24" s="19"/>
      <c r="OL24" s="19"/>
      <c r="OM24" s="19"/>
      <c r="ON24" s="19"/>
      <c r="OO24" s="19"/>
      <c r="OP24" s="19"/>
      <c r="OQ24" s="19"/>
      <c r="OR24" s="19"/>
      <c r="OS24" s="19"/>
      <c r="OT24" s="19"/>
      <c r="OU24" s="19"/>
      <c r="OV24" s="19"/>
      <c r="OW24" s="19"/>
      <c r="OX24" s="19"/>
      <c r="OY24" s="19"/>
      <c r="OZ24" s="19"/>
      <c r="PA24" s="19"/>
      <c r="PB24" s="19"/>
      <c r="PC24" s="19"/>
      <c r="PD24" s="19"/>
      <c r="PE24" s="19"/>
      <c r="PF24" s="19"/>
      <c r="PG24" s="19"/>
      <c r="PH24" s="19"/>
      <c r="PI24" s="19"/>
      <c r="PJ24" s="19"/>
      <c r="PK24" s="19"/>
      <c r="PL24" s="19"/>
      <c r="PM24" s="19"/>
      <c r="PN24" s="19"/>
      <c r="PO24" s="19"/>
      <c r="PP24" s="19"/>
      <c r="PQ24" s="19"/>
      <c r="PR24" s="19"/>
      <c r="PS24" s="19"/>
      <c r="PT24" s="19"/>
      <c r="PU24" s="19"/>
      <c r="PV24" s="19"/>
      <c r="PW24" s="19"/>
      <c r="PX24" s="19"/>
      <c r="PY24" s="19"/>
      <c r="PZ24" s="19"/>
      <c r="QA24" s="19"/>
      <c r="QB24" s="19"/>
      <c r="QC24" s="19"/>
      <c r="QD24" s="19"/>
      <c r="QE24" s="19"/>
      <c r="QF24" s="19"/>
      <c r="QG24" s="19"/>
      <c r="QH24" s="19"/>
      <c r="QI24" s="19"/>
      <c r="QJ24" s="19"/>
      <c r="QK24" s="19"/>
      <c r="QL24" s="19"/>
      <c r="QM24" s="19"/>
      <c r="QN24" s="19"/>
      <c r="QO24" s="19"/>
      <c r="QP24" s="19"/>
      <c r="QQ24" s="19"/>
      <c r="QR24" s="19"/>
      <c r="QS24" s="19"/>
      <c r="QT24" s="19"/>
      <c r="QU24" s="19"/>
      <c r="QV24" s="19"/>
      <c r="QW24" s="19"/>
      <c r="QX24" s="19"/>
      <c r="QY24" s="19"/>
      <c r="QZ24" s="19"/>
      <c r="RA24" s="19"/>
      <c r="RB24" s="19"/>
      <c r="RC24" s="19"/>
      <c r="RD24" s="19"/>
      <c r="RE24" s="19"/>
      <c r="RF24" s="19"/>
      <c r="RG24" s="19"/>
      <c r="RH24" s="19"/>
      <c r="RI24" s="19"/>
      <c r="RJ24" s="19"/>
      <c r="RK24" s="19"/>
      <c r="RL24" s="19"/>
      <c r="RM24" s="19"/>
      <c r="RN24" s="19"/>
      <c r="RO24" s="19"/>
      <c r="RP24" s="19"/>
      <c r="RQ24" s="19"/>
      <c r="RR24" s="19"/>
      <c r="RS24" s="19"/>
      <c r="RT24" s="19"/>
      <c r="RU24" s="19"/>
      <c r="RV24" s="19"/>
      <c r="RW24" s="19"/>
      <c r="RX24" s="19"/>
      <c r="RY24" s="19"/>
      <c r="RZ24" s="19"/>
      <c r="SA24" s="19"/>
      <c r="SB24" s="19"/>
      <c r="SC24" s="19"/>
      <c r="SD24" s="19"/>
      <c r="SE24" s="19"/>
      <c r="SF24" s="19"/>
      <c r="SG24" s="19"/>
      <c r="SH24" s="19"/>
      <c r="SI24" s="19"/>
      <c r="SJ24" s="19"/>
      <c r="SK24" s="19"/>
      <c r="SL24" s="19"/>
      <c r="SM24" s="19"/>
      <c r="SN24" s="19"/>
      <c r="SO24" s="19"/>
      <c r="SP24" s="19"/>
      <c r="SQ24" s="19"/>
      <c r="SR24" s="19"/>
      <c r="SS24" s="19"/>
      <c r="ST24" s="19"/>
      <c r="SU24" s="19"/>
      <c r="SV24" s="19"/>
      <c r="SW24" s="19"/>
      <c r="SX24" s="19"/>
      <c r="SY24" s="19"/>
      <c r="SZ24" s="19"/>
      <c r="TA24" s="19"/>
      <c r="TB24" s="19"/>
      <c r="TC24" s="19"/>
      <c r="TD24" s="19"/>
      <c r="TE24" s="19"/>
      <c r="TF24" s="19"/>
      <c r="TG24" s="19"/>
      <c r="TH24" s="19"/>
      <c r="TI24" s="19"/>
      <c r="TJ24" s="19"/>
      <c r="TK24" s="19"/>
      <c r="TL24" s="19"/>
      <c r="TM24" s="19"/>
      <c r="TN24" s="19"/>
      <c r="TO24" s="19"/>
      <c r="TP24" s="19"/>
      <c r="TQ24" s="19"/>
      <c r="TR24" s="19"/>
      <c r="TS24" s="19"/>
      <c r="TT24" s="19"/>
      <c r="TU24" s="19"/>
      <c r="TV24" s="19"/>
      <c r="TW24" s="19"/>
      <c r="TX24" s="19"/>
      <c r="TY24" s="19"/>
      <c r="TZ24" s="19"/>
      <c r="UA24" s="19"/>
      <c r="UB24" s="19"/>
      <c r="UC24" s="19"/>
      <c r="UD24" s="19"/>
      <c r="UE24" s="19"/>
      <c r="UF24" s="19"/>
      <c r="UG24" s="19"/>
      <c r="UH24" s="19"/>
      <c r="UI24" s="19"/>
      <c r="UJ24" s="19"/>
      <c r="UK24" s="19"/>
      <c r="UL24" s="19"/>
      <c r="UM24" s="19"/>
      <c r="UN24" s="19"/>
      <c r="UO24" s="19"/>
      <c r="UP24" s="19"/>
      <c r="UQ24" s="19"/>
      <c r="UR24" s="19"/>
      <c r="US24" s="19"/>
      <c r="UT24" s="19"/>
      <c r="UU24" s="19"/>
      <c r="UV24" s="19"/>
      <c r="UW24" s="19"/>
      <c r="UX24" s="19"/>
      <c r="UY24" s="19"/>
      <c r="UZ24" s="19"/>
      <c r="VA24" s="19"/>
      <c r="VB24" s="19"/>
      <c r="VC24" s="19"/>
      <c r="VD24" s="19"/>
      <c r="VE24" s="19"/>
      <c r="VF24" s="19"/>
      <c r="VG24" s="19"/>
      <c r="VH24" s="19"/>
      <c r="VI24" s="19"/>
      <c r="VJ24" s="19"/>
      <c r="VK24" s="19"/>
      <c r="VL24" s="19"/>
      <c r="VM24" s="19"/>
      <c r="VN24" s="19"/>
      <c r="VO24" s="19"/>
      <c r="VP24" s="19"/>
      <c r="VQ24" s="19"/>
      <c r="VR24" s="19"/>
      <c r="VS24" s="19"/>
      <c r="VT24" s="19"/>
      <c r="VU24" s="19"/>
      <c r="VV24" s="19"/>
      <c r="VW24" s="19"/>
      <c r="VX24" s="19"/>
      <c r="VY24" s="19"/>
      <c r="VZ24" s="19"/>
      <c r="WA24" s="19"/>
      <c r="WB24" s="19"/>
      <c r="WC24" s="19"/>
      <c r="WD24" s="19"/>
      <c r="WE24" s="19"/>
      <c r="WF24" s="19"/>
      <c r="WG24" s="19"/>
      <c r="WH24" s="19"/>
      <c r="WI24" s="19"/>
      <c r="WJ24" s="19"/>
      <c r="WK24" s="19"/>
      <c r="WL24" s="19"/>
      <c r="WM24" s="19"/>
      <c r="WN24" s="19"/>
      <c r="WO24" s="19"/>
      <c r="WP24" s="19"/>
      <c r="WQ24" s="19"/>
      <c r="WR24" s="19"/>
      <c r="WS24" s="19"/>
      <c r="WT24" s="19"/>
      <c r="WU24" s="19"/>
      <c r="WV24" s="19"/>
      <c r="WW24" s="19"/>
      <c r="WX24" s="19"/>
      <c r="WY24" s="19"/>
      <c r="WZ24" s="19"/>
      <c r="XA24" s="19"/>
      <c r="XB24" s="19"/>
      <c r="XC24" s="19"/>
      <c r="XD24" s="19"/>
      <c r="XE24" s="19"/>
      <c r="XF24" s="19"/>
      <c r="XG24" s="19"/>
      <c r="XH24" s="19"/>
      <c r="XI24" s="19"/>
      <c r="XJ24" s="19"/>
      <c r="XK24" s="19"/>
      <c r="XL24" s="19"/>
      <c r="XM24" s="19"/>
      <c r="XN24" s="19"/>
      <c r="XO24" s="19"/>
      <c r="XP24" s="19"/>
      <c r="XQ24" s="19"/>
      <c r="XR24" s="19"/>
      <c r="XS24" s="19"/>
      <c r="XT24" s="19"/>
      <c r="XU24" s="19"/>
      <c r="XV24" s="19"/>
      <c r="XW24" s="19"/>
      <c r="XX24" s="19"/>
      <c r="XY24" s="19"/>
      <c r="XZ24" s="19"/>
      <c r="YA24" s="19"/>
      <c r="YB24" s="19"/>
      <c r="YC24" s="19"/>
      <c r="YD24" s="19"/>
      <c r="YE24" s="19"/>
      <c r="YF24" s="19"/>
      <c r="YG24" s="19"/>
      <c r="YH24" s="19"/>
      <c r="YI24" s="19"/>
      <c r="YJ24" s="19"/>
      <c r="YK24" s="19"/>
      <c r="YL24" s="19"/>
      <c r="YM24" s="19"/>
      <c r="YN24" s="19"/>
      <c r="YO24" s="19"/>
      <c r="YP24" s="19"/>
      <c r="YQ24" s="19"/>
      <c r="YR24" s="19"/>
      <c r="YS24" s="19"/>
      <c r="YT24" s="19"/>
      <c r="YU24" s="19"/>
      <c r="YV24" s="19"/>
      <c r="YW24" s="19"/>
      <c r="YX24" s="19"/>
      <c r="YY24" s="19"/>
      <c r="YZ24" s="19"/>
      <c r="ZA24" s="19"/>
      <c r="ZB24" s="19"/>
      <c r="ZC24" s="19"/>
      <c r="ZD24" s="19"/>
      <c r="ZE24" s="19"/>
      <c r="ZF24" s="19"/>
      <c r="ZG24" s="19"/>
      <c r="ZH24" s="19"/>
      <c r="ZI24" s="19"/>
      <c r="ZJ24" s="19"/>
      <c r="ZK24" s="19"/>
      <c r="ZL24" s="19"/>
      <c r="ZM24" s="19"/>
      <c r="ZN24" s="19"/>
      <c r="ZO24" s="19"/>
      <c r="ZP24" s="19"/>
      <c r="ZQ24" s="19"/>
      <c r="ZR24" s="19"/>
      <c r="ZS24" s="19"/>
      <c r="ZT24" s="19"/>
      <c r="ZU24" s="19"/>
      <c r="ZV24" s="19"/>
      <c r="ZW24" s="19"/>
      <c r="ZX24" s="19"/>
      <c r="ZY24" s="19"/>
      <c r="ZZ24" s="19"/>
      <c r="AAA24" s="19"/>
      <c r="AAB24" s="19"/>
      <c r="AAC24" s="19"/>
      <c r="AAD24" s="19"/>
      <c r="AAE24" s="19"/>
      <c r="AAF24" s="19"/>
      <c r="AAG24" s="19"/>
      <c r="AAH24" s="19"/>
      <c r="AAI24" s="19"/>
      <c r="AAJ24" s="19"/>
      <c r="AAK24" s="19"/>
      <c r="AAL24" s="19"/>
      <c r="AAM24" s="19"/>
      <c r="AAN24" s="19"/>
      <c r="AAO24" s="19"/>
      <c r="AAP24" s="19"/>
      <c r="AAQ24" s="19"/>
      <c r="AAR24" s="19"/>
      <c r="AAS24" s="19"/>
      <c r="AAT24" s="19"/>
      <c r="AAU24" s="19"/>
      <c r="AAV24" s="19"/>
      <c r="AAW24" s="19"/>
      <c r="AAX24" s="19"/>
      <c r="AAY24" s="19"/>
      <c r="AAZ24" s="19"/>
      <c r="ABA24" s="19"/>
      <c r="ABB24" s="19"/>
      <c r="ABC24" s="19"/>
      <c r="ABD24" s="19"/>
      <c r="ABE24" s="19"/>
      <c r="ABF24" s="19"/>
      <c r="ABG24" s="19"/>
      <c r="ABH24" s="19"/>
      <c r="ABI24" s="19"/>
      <c r="ABJ24" s="19"/>
      <c r="ABK24" s="19"/>
      <c r="ABL24" s="19"/>
      <c r="ABM24" s="19"/>
      <c r="ABN24" s="19"/>
      <c r="ABO24" s="19"/>
      <c r="ABP24" s="19"/>
      <c r="ABQ24" s="19"/>
      <c r="ABR24" s="19"/>
      <c r="ABS24" s="19"/>
      <c r="ABT24" s="19"/>
      <c r="ABU24" s="19"/>
      <c r="ABV24" s="19"/>
      <c r="ABW24" s="19"/>
      <c r="ABX24" s="19"/>
      <c r="ABY24" s="19"/>
      <c r="ABZ24" s="19"/>
      <c r="ACA24" s="19"/>
      <c r="ACB24" s="19"/>
      <c r="ACC24" s="19"/>
      <c r="ACD24" s="19"/>
      <c r="ACE24" s="19"/>
      <c r="ACF24" s="19"/>
      <c r="ACG24" s="19"/>
      <c r="ACH24" s="19"/>
      <c r="ACI24" s="19"/>
      <c r="ACJ24" s="19"/>
      <c r="ACK24" s="19"/>
      <c r="ACL24" s="19"/>
      <c r="ACM24" s="19"/>
      <c r="ACN24" s="19"/>
      <c r="ACO24" s="19"/>
      <c r="ACP24" s="19"/>
      <c r="ACQ24" s="19"/>
      <c r="ACR24" s="19"/>
      <c r="ACS24" s="19"/>
      <c r="ACT24" s="19"/>
      <c r="ACU24" s="19"/>
      <c r="ACV24" s="19"/>
      <c r="ACW24" s="19"/>
      <c r="ACX24" s="19"/>
      <c r="ACY24" s="19"/>
      <c r="ACZ24" s="19"/>
      <c r="ADA24" s="19"/>
      <c r="ADB24" s="19"/>
      <c r="ADC24" s="19"/>
      <c r="ADD24" s="19"/>
      <c r="ADE24" s="19"/>
      <c r="ADF24" s="19"/>
      <c r="ADG24" s="19"/>
      <c r="ADH24" s="19"/>
      <c r="ADI24" s="19"/>
      <c r="ADJ24" s="19"/>
      <c r="ADK24" s="19"/>
      <c r="ADL24" s="19"/>
      <c r="ADM24" s="19"/>
      <c r="ADN24" s="19"/>
      <c r="ADO24" s="19"/>
      <c r="ADP24" s="19"/>
      <c r="ADQ24" s="19"/>
      <c r="ADR24" s="19"/>
      <c r="ADS24" s="19"/>
      <c r="ADT24" s="19"/>
      <c r="ADU24" s="19"/>
      <c r="ADV24" s="19"/>
      <c r="ADW24" s="19"/>
      <c r="ADX24" s="19"/>
      <c r="ADY24" s="19"/>
      <c r="ADZ24" s="19"/>
      <c r="AEA24" s="19"/>
      <c r="AEB24" s="19"/>
      <c r="AEC24" s="19"/>
      <c r="AED24" s="19"/>
      <c r="AEE24" s="19"/>
      <c r="AEF24" s="19"/>
      <c r="AEG24" s="19"/>
      <c r="AEH24" s="19"/>
      <c r="AEI24" s="19"/>
      <c r="AEJ24" s="19"/>
      <c r="AEK24" s="19"/>
      <c r="AEL24" s="19"/>
      <c r="AEM24" s="19"/>
      <c r="AEN24" s="19"/>
      <c r="AEO24" s="19"/>
      <c r="AEP24" s="19"/>
      <c r="AEQ24" s="19"/>
      <c r="AER24" s="19"/>
      <c r="AES24" s="19"/>
      <c r="AET24" s="19"/>
      <c r="AEU24" s="19"/>
      <c r="AEV24" s="19"/>
      <c r="AEW24" s="19"/>
      <c r="AEX24" s="19"/>
      <c r="AEY24" s="19"/>
      <c r="AEZ24" s="19"/>
      <c r="AFA24" s="19"/>
      <c r="AFB24" s="19"/>
      <c r="AFC24" s="19"/>
      <c r="AFD24" s="19"/>
      <c r="AFE24" s="19"/>
      <c r="AFF24" s="19"/>
      <c r="AFG24" s="19"/>
      <c r="AFH24" s="19"/>
      <c r="AFI24" s="19"/>
      <c r="AFJ24" s="19"/>
      <c r="AFK24" s="19"/>
      <c r="AFL24" s="19"/>
      <c r="AFM24" s="19"/>
      <c r="AFN24" s="19"/>
      <c r="AFO24" s="19"/>
      <c r="AFP24" s="19"/>
      <c r="AFQ24" s="19"/>
      <c r="AFR24" s="19"/>
      <c r="AFS24" s="19"/>
      <c r="AFT24" s="19"/>
      <c r="AFU24" s="19"/>
      <c r="AFV24" s="19"/>
      <c r="AFW24" s="19"/>
      <c r="AFX24" s="19"/>
      <c r="AFY24" s="19"/>
      <c r="AFZ24" s="19"/>
      <c r="AGA24" s="19"/>
      <c r="AGB24" s="19"/>
      <c r="AGC24" s="19"/>
      <c r="AGD24" s="19"/>
      <c r="AGE24" s="19"/>
      <c r="AGF24" s="19"/>
      <c r="AGG24" s="19"/>
      <c r="AGH24" s="19"/>
      <c r="AGI24" s="19"/>
      <c r="AGJ24" s="19"/>
      <c r="AGK24" s="19"/>
      <c r="AGL24" s="19"/>
      <c r="AGM24" s="19"/>
      <c r="AGN24" s="19"/>
      <c r="AGO24" s="19"/>
      <c r="AGP24" s="19"/>
      <c r="AGQ24" s="19"/>
      <c r="AGR24" s="19"/>
      <c r="AGS24" s="19"/>
      <c r="AGT24" s="19"/>
      <c r="AGU24" s="19"/>
      <c r="AGV24" s="19"/>
      <c r="AGW24" s="19"/>
      <c r="AGX24" s="19"/>
      <c r="AGY24" s="19"/>
      <c r="AGZ24" s="19"/>
      <c r="AHA24" s="19"/>
      <c r="AHB24" s="19"/>
      <c r="AHC24" s="19"/>
      <c r="AHD24" s="19"/>
      <c r="AHE24" s="19"/>
      <c r="AHF24" s="19"/>
      <c r="AHG24" s="19"/>
      <c r="AHH24" s="19"/>
      <c r="AHI24" s="19"/>
      <c r="AHJ24" s="19"/>
      <c r="AHK24" s="19"/>
      <c r="AHL24" s="19"/>
      <c r="AHM24" s="19"/>
      <c r="AHN24" s="19"/>
      <c r="AHO24" s="19"/>
      <c r="AHP24" s="19"/>
      <c r="AHQ24" s="19"/>
      <c r="AHR24" s="19"/>
      <c r="AHS24" s="19"/>
      <c r="AHT24" s="19"/>
      <c r="AHU24" s="19"/>
      <c r="AHV24" s="19"/>
      <c r="AHW24" s="19"/>
      <c r="AHX24" s="19"/>
      <c r="AHY24" s="19"/>
      <c r="AHZ24" s="19"/>
      <c r="AIA24" s="19"/>
      <c r="AIB24" s="19"/>
      <c r="AIC24" s="19"/>
      <c r="AID24" s="19"/>
      <c r="AIE24" s="19"/>
      <c r="AIF24" s="19"/>
      <c r="AIG24" s="19"/>
      <c r="AIH24" s="19"/>
      <c r="AII24" s="19"/>
      <c r="AIJ24" s="19"/>
      <c r="AIK24" s="19"/>
      <c r="AIL24" s="19"/>
      <c r="AIM24" s="19"/>
      <c r="AIN24" s="19"/>
      <c r="AIO24" s="19"/>
      <c r="AIP24" s="19"/>
      <c r="AIQ24" s="19"/>
      <c r="AIR24" s="19"/>
      <c r="AIS24" s="19"/>
      <c r="AIT24" s="19"/>
      <c r="AIU24" s="19"/>
      <c r="AIV24" s="19"/>
      <c r="AIW24" s="19"/>
      <c r="AIX24" s="19"/>
      <c r="AIY24" s="19"/>
      <c r="AIZ24" s="19"/>
      <c r="AJA24" s="19"/>
      <c r="AJB24" s="19"/>
      <c r="AJC24" s="19"/>
      <c r="AJD24" s="19"/>
      <c r="AJE24" s="19"/>
      <c r="AJF24" s="19"/>
      <c r="AJG24" s="19"/>
      <c r="AJH24" s="19"/>
      <c r="AJI24" s="19"/>
      <c r="AJJ24" s="19"/>
      <c r="AJK24" s="19"/>
      <c r="AJL24" s="19"/>
      <c r="AJM24" s="19"/>
      <c r="AJN24" s="19"/>
      <c r="AJO24" s="19"/>
      <c r="AJP24" s="19"/>
      <c r="AJQ24" s="19"/>
      <c r="AJR24" s="19"/>
      <c r="AJS24" s="19"/>
      <c r="AJT24" s="19"/>
      <c r="AJU24" s="19"/>
      <c r="AJV24" s="19"/>
      <c r="AJW24" s="19"/>
      <c r="AJX24" s="19"/>
      <c r="AJY24" s="19"/>
      <c r="AJZ24" s="19"/>
      <c r="AKA24" s="19"/>
      <c r="AKB24" s="19"/>
      <c r="AKC24" s="19"/>
      <c r="AKD24" s="19"/>
      <c r="AKE24" s="19"/>
      <c r="AKF24" s="19"/>
      <c r="AKG24" s="19"/>
      <c r="AKH24" s="19"/>
      <c r="AKI24" s="19"/>
      <c r="AKJ24" s="19"/>
      <c r="AKK24" s="19"/>
      <c r="AKL24" s="19"/>
      <c r="AKM24" s="19"/>
      <c r="AKN24" s="19"/>
      <c r="AKO24" s="19"/>
      <c r="AKP24" s="19"/>
      <c r="AKQ24" s="19"/>
      <c r="AKR24" s="19"/>
      <c r="AKS24" s="19"/>
      <c r="AKT24" s="19"/>
      <c r="AKU24" s="19"/>
      <c r="AKV24" s="19"/>
      <c r="AKW24" s="19"/>
      <c r="AKX24" s="19"/>
      <c r="AKY24" s="19"/>
      <c r="AKZ24" s="19"/>
      <c r="ALA24" s="19"/>
      <c r="ALB24" s="19"/>
      <c r="ALC24" s="19"/>
      <c r="ALD24" s="19"/>
      <c r="ALE24" s="19"/>
      <c r="ALF24" s="19"/>
      <c r="ALG24" s="19"/>
      <c r="ALH24" s="19"/>
      <c r="ALI24" s="19"/>
      <c r="ALJ24" s="19"/>
      <c r="ALK24" s="19"/>
      <c r="ALL24" s="19"/>
      <c r="ALM24" s="19"/>
      <c r="ALN24" s="19"/>
      <c r="ALO24" s="19"/>
      <c r="ALP24" s="19"/>
      <c r="ALQ24" s="19"/>
      <c r="ALR24" s="19"/>
      <c r="ALS24" s="19"/>
      <c r="ALT24" s="19"/>
      <c r="ALU24" s="19"/>
      <c r="ALV24" s="19"/>
      <c r="ALW24" s="19"/>
      <c r="ALX24" s="19"/>
      <c r="ALY24" s="19"/>
      <c r="ALZ24" s="19"/>
      <c r="AMA24" s="19"/>
      <c r="AMB24" s="19"/>
      <c r="AMC24" s="19"/>
      <c r="AMD24" s="19"/>
      <c r="AME24" s="19"/>
      <c r="AMF24" s="19"/>
      <c r="AMG24" s="19"/>
      <c r="AMH24" s="19"/>
      <c r="AMI24" s="19"/>
      <c r="AMJ24" s="19"/>
      <c r="AMK24" s="19"/>
      <c r="AML24" s="19"/>
      <c r="AMM24" s="19"/>
      <c r="AMN24" s="19"/>
      <c r="AMO24" s="19"/>
      <c r="AMP24" s="19"/>
      <c r="AMQ24" s="19"/>
      <c r="AMR24" s="19"/>
      <c r="AMS24" s="19"/>
      <c r="AMT24" s="19"/>
      <c r="AMU24" s="19"/>
      <c r="AMV24" s="19"/>
      <c r="AMW24" s="19"/>
      <c r="AMX24" s="19"/>
      <c r="AMY24" s="19"/>
      <c r="AMZ24" s="19"/>
      <c r="ANA24" s="19"/>
      <c r="ANB24" s="19"/>
      <c r="ANC24" s="19"/>
      <c r="AND24" s="19"/>
      <c r="ANE24" s="19"/>
      <c r="ANF24" s="19"/>
      <c r="ANG24" s="19"/>
      <c r="ANH24" s="19"/>
      <c r="ANI24" s="19"/>
      <c r="ANJ24" s="19"/>
      <c r="ANK24" s="19"/>
      <c r="ANL24" s="19"/>
      <c r="ANM24" s="19"/>
      <c r="ANN24" s="19"/>
      <c r="ANO24" s="19"/>
      <c r="ANP24" s="19"/>
      <c r="ANQ24" s="19"/>
      <c r="ANR24" s="19"/>
      <c r="ANS24" s="19"/>
      <c r="ANT24" s="19"/>
      <c r="ANU24" s="19"/>
      <c r="ANV24" s="19"/>
      <c r="ANW24" s="19"/>
      <c r="ANX24" s="19"/>
      <c r="ANY24" s="19"/>
      <c r="ANZ24" s="19"/>
      <c r="AOA24" s="19"/>
      <c r="AOB24" s="19"/>
      <c r="AOC24" s="19"/>
      <c r="AOD24" s="19"/>
      <c r="AOE24" s="19"/>
      <c r="AOF24" s="19"/>
      <c r="AOG24" s="19"/>
      <c r="AOH24" s="19"/>
      <c r="AOI24" s="19"/>
      <c r="AOJ24" s="19"/>
      <c r="AOK24" s="19"/>
      <c r="AOL24" s="19"/>
      <c r="AOM24" s="19"/>
      <c r="AON24" s="19"/>
      <c r="AOO24" s="19"/>
      <c r="AOP24" s="19"/>
      <c r="AOQ24" s="19"/>
      <c r="AOR24" s="19"/>
      <c r="AOS24" s="19"/>
      <c r="AOT24" s="19"/>
      <c r="AOU24" s="19"/>
      <c r="AOV24" s="19"/>
      <c r="AOW24" s="19"/>
      <c r="AOX24" s="19"/>
      <c r="AOY24" s="19"/>
      <c r="AOZ24" s="19"/>
      <c r="APA24" s="19"/>
      <c r="APB24" s="19"/>
      <c r="APC24" s="19"/>
      <c r="APD24" s="19"/>
      <c r="APE24" s="19"/>
      <c r="APF24" s="19"/>
      <c r="APG24" s="19"/>
      <c r="APH24" s="19"/>
      <c r="API24" s="19"/>
      <c r="APJ24" s="19"/>
      <c r="APK24" s="19"/>
      <c r="APL24" s="19"/>
      <c r="APM24" s="19"/>
      <c r="APN24" s="19"/>
      <c r="APO24" s="19"/>
      <c r="APP24" s="19"/>
      <c r="APQ24" s="19"/>
      <c r="APR24" s="19"/>
      <c r="APS24" s="19"/>
      <c r="APT24" s="19"/>
      <c r="APU24" s="19"/>
      <c r="APV24" s="19"/>
      <c r="APW24" s="19"/>
      <c r="APX24" s="19"/>
      <c r="APY24" s="19"/>
      <c r="APZ24" s="19"/>
      <c r="AQA24" s="19"/>
      <c r="AQB24" s="19"/>
      <c r="AQC24" s="19"/>
      <c r="AQD24" s="19"/>
      <c r="AQE24" s="19"/>
      <c r="AQF24" s="19"/>
      <c r="AQG24" s="19"/>
      <c r="AQH24" s="19"/>
      <c r="AQI24" s="19"/>
      <c r="AQJ24" s="19"/>
      <c r="AQK24" s="19"/>
      <c r="AQL24" s="19"/>
      <c r="AQM24" s="19"/>
      <c r="AQN24" s="19"/>
      <c r="AQO24" s="19"/>
      <c r="AQP24" s="19"/>
      <c r="AQQ24" s="19"/>
      <c r="AQR24" s="19"/>
      <c r="AQS24" s="19"/>
      <c r="AQT24" s="19"/>
      <c r="AQU24" s="19"/>
      <c r="AQV24" s="19"/>
      <c r="AQW24" s="19"/>
      <c r="AQX24" s="19"/>
      <c r="AQY24" s="19"/>
      <c r="AQZ24" s="19"/>
      <c r="ARA24" s="19"/>
      <c r="ARB24" s="19"/>
      <c r="ARC24" s="19"/>
      <c r="ARD24" s="19"/>
      <c r="ARE24" s="19"/>
      <c r="ARF24" s="19"/>
      <c r="ARG24" s="19"/>
      <c r="ARH24" s="19"/>
      <c r="ARI24" s="19"/>
      <c r="ARJ24" s="19"/>
      <c r="ARK24" s="19"/>
      <c r="ARL24" s="19"/>
      <c r="ARM24" s="19"/>
      <c r="ARN24" s="19"/>
      <c r="ARO24" s="19"/>
      <c r="ARP24" s="19"/>
      <c r="ARQ24" s="19"/>
      <c r="ARR24" s="19"/>
      <c r="ARS24" s="19"/>
      <c r="ART24" s="19"/>
      <c r="ARU24" s="19"/>
      <c r="ARV24" s="19"/>
      <c r="ARW24" s="19"/>
      <c r="ARX24" s="19"/>
      <c r="ARY24" s="19"/>
      <c r="ARZ24" s="19"/>
      <c r="ASA24" s="19"/>
      <c r="ASB24" s="19"/>
      <c r="ASC24" s="19"/>
      <c r="ASD24" s="19"/>
      <c r="ASE24" s="19"/>
      <c r="ASF24" s="19"/>
      <c r="ASG24" s="19"/>
      <c r="ASH24" s="19"/>
      <c r="ASI24" s="19"/>
      <c r="ASJ24" s="19"/>
      <c r="ASK24" s="19"/>
      <c r="ASL24" s="19"/>
      <c r="ASM24" s="19"/>
      <c r="ASN24" s="19"/>
      <c r="ASO24" s="19"/>
      <c r="ASP24" s="19"/>
      <c r="ASQ24" s="19"/>
      <c r="ASR24" s="19"/>
      <c r="ASS24" s="19"/>
      <c r="AST24" s="19"/>
      <c r="ASU24" s="19"/>
      <c r="ASV24" s="19"/>
      <c r="ASW24" s="19"/>
      <c r="ASX24" s="19"/>
      <c r="ASY24" s="19"/>
      <c r="ASZ24" s="19"/>
      <c r="ATA24" s="19"/>
      <c r="ATB24" s="19"/>
      <c r="ATC24" s="19"/>
      <c r="ATD24" s="19"/>
      <c r="ATE24" s="19"/>
      <c r="ATF24" s="19"/>
      <c r="ATG24" s="19"/>
      <c r="ATH24" s="19"/>
      <c r="ATI24" s="19"/>
      <c r="ATJ24" s="19"/>
      <c r="ATK24" s="19"/>
      <c r="ATL24" s="19"/>
      <c r="ATM24" s="19"/>
      <c r="ATN24" s="19"/>
      <c r="ATO24" s="19"/>
      <c r="ATP24" s="19"/>
      <c r="ATQ24" s="19"/>
      <c r="ATR24" s="19"/>
      <c r="ATS24" s="19"/>
      <c r="ATT24" s="19"/>
      <c r="ATU24" s="19"/>
      <c r="ATV24" s="19"/>
      <c r="ATW24" s="19"/>
      <c r="ATX24" s="19"/>
      <c r="ATY24" s="19"/>
      <c r="ATZ24" s="19"/>
      <c r="AUA24" s="19"/>
      <c r="AUB24" s="19"/>
      <c r="AUC24" s="19"/>
      <c r="AUD24" s="19"/>
      <c r="AUE24" s="19"/>
      <c r="AUF24" s="19"/>
      <c r="AUG24" s="19"/>
      <c r="AUH24" s="19"/>
      <c r="AUI24" s="19"/>
      <c r="AUJ24" s="19"/>
      <c r="AUK24" s="19"/>
      <c r="AUL24" s="19"/>
      <c r="AUM24" s="19"/>
      <c r="AUN24" s="19"/>
      <c r="AUO24" s="19"/>
      <c r="AUP24" s="19"/>
      <c r="AUQ24" s="19"/>
      <c r="AUR24" s="19"/>
      <c r="AUS24" s="19"/>
      <c r="AUT24" s="19"/>
      <c r="AUU24" s="19"/>
      <c r="AUV24" s="19"/>
      <c r="AUW24" s="19"/>
      <c r="AUX24" s="19"/>
      <c r="AUY24" s="19"/>
      <c r="AUZ24" s="19"/>
      <c r="AVA24" s="19"/>
      <c r="AVB24" s="19"/>
      <c r="AVC24" s="19"/>
      <c r="AVD24" s="19"/>
      <c r="AVE24" s="19"/>
      <c r="AVF24" s="19"/>
      <c r="AVG24" s="19"/>
      <c r="AVH24" s="19"/>
      <c r="AVI24" s="19"/>
      <c r="AVJ24" s="19"/>
      <c r="AVK24" s="19"/>
      <c r="AVL24" s="19"/>
      <c r="AVM24" s="19"/>
      <c r="AVN24" s="19"/>
      <c r="AVO24" s="19"/>
      <c r="AVP24" s="19"/>
      <c r="AVQ24" s="19"/>
      <c r="AVR24" s="19"/>
      <c r="AVS24" s="19"/>
      <c r="AVT24" s="19"/>
      <c r="AVU24" s="19"/>
      <c r="AVV24" s="19"/>
      <c r="AVW24" s="19"/>
      <c r="AVX24" s="19"/>
      <c r="AVY24" s="19"/>
      <c r="AVZ24" s="19"/>
      <c r="AWA24" s="19"/>
      <c r="AWB24" s="19"/>
      <c r="AWC24" s="19"/>
      <c r="AWD24" s="19"/>
      <c r="AWE24" s="19"/>
      <c r="AWF24" s="19"/>
      <c r="AWG24" s="19"/>
      <c r="AWH24" s="19"/>
      <c r="AWI24" s="19"/>
      <c r="AWJ24" s="19"/>
      <c r="AWK24" s="19"/>
      <c r="AWL24" s="19"/>
      <c r="AWM24" s="19"/>
      <c r="AWN24" s="19"/>
      <c r="AWO24" s="19"/>
      <c r="AWP24" s="19"/>
      <c r="AWQ24" s="19"/>
      <c r="AWR24" s="19"/>
      <c r="AWS24" s="19"/>
      <c r="AWT24" s="19"/>
      <c r="AWU24" s="19"/>
      <c r="AWV24" s="19"/>
      <c r="AWW24" s="19"/>
      <c r="AWX24" s="19"/>
      <c r="AWY24" s="19"/>
      <c r="AWZ24" s="19"/>
      <c r="AXA24" s="19"/>
      <c r="AXB24" s="19"/>
      <c r="AXC24" s="19"/>
      <c r="AXD24" s="19"/>
      <c r="AXE24" s="19"/>
      <c r="AXF24" s="19"/>
      <c r="AXG24" s="19"/>
      <c r="AXH24" s="19"/>
      <c r="AXI24" s="19"/>
      <c r="AXJ24" s="19"/>
      <c r="AXK24" s="19"/>
      <c r="AXL24" s="19"/>
      <c r="AXM24" s="19"/>
      <c r="AXN24" s="19"/>
      <c r="AXO24" s="19"/>
      <c r="AXP24" s="19"/>
      <c r="AXQ24" s="19"/>
      <c r="AXR24" s="19"/>
      <c r="AXS24" s="19"/>
      <c r="AXT24" s="19"/>
      <c r="AXU24" s="19"/>
      <c r="AXV24" s="19"/>
      <c r="AXW24" s="19"/>
      <c r="AXX24" s="19"/>
      <c r="AXY24" s="19"/>
      <c r="AXZ24" s="19"/>
      <c r="AYA24" s="19"/>
      <c r="AYB24" s="19"/>
      <c r="AYC24" s="19"/>
      <c r="AYD24" s="19"/>
      <c r="AYE24" s="19"/>
      <c r="AYF24" s="19"/>
      <c r="AYG24" s="19"/>
      <c r="AYH24" s="19"/>
      <c r="AYI24" s="19"/>
      <c r="AYJ24" s="19"/>
      <c r="AYK24" s="19"/>
      <c r="AYL24" s="19"/>
      <c r="AYM24" s="19"/>
      <c r="AYN24" s="19"/>
      <c r="AYO24" s="19"/>
      <c r="AYP24" s="19"/>
      <c r="AYQ24" s="19"/>
      <c r="AYR24" s="19"/>
      <c r="AYS24" s="19"/>
      <c r="AYT24" s="19"/>
      <c r="AYU24" s="19"/>
      <c r="AYV24" s="19"/>
      <c r="AYW24" s="19"/>
      <c r="AYX24" s="19"/>
      <c r="AYY24" s="19"/>
      <c r="AYZ24" s="19"/>
      <c r="AZA24" s="19"/>
      <c r="AZB24" s="19"/>
      <c r="AZC24" s="19"/>
      <c r="AZD24" s="19"/>
      <c r="AZE24" s="19"/>
      <c r="AZF24" s="19"/>
      <c r="AZG24" s="19"/>
      <c r="AZH24" s="19"/>
      <c r="AZI24" s="19"/>
      <c r="AZJ24" s="19"/>
      <c r="AZK24" s="19"/>
      <c r="AZL24" s="19"/>
      <c r="AZM24" s="19"/>
      <c r="AZN24" s="19"/>
      <c r="AZO24" s="19"/>
      <c r="AZP24" s="19"/>
      <c r="AZQ24" s="19"/>
      <c r="AZR24" s="19"/>
      <c r="AZS24" s="19"/>
      <c r="AZT24" s="19"/>
      <c r="AZU24" s="19"/>
      <c r="AZV24" s="19"/>
      <c r="AZW24" s="19"/>
      <c r="AZX24" s="19"/>
      <c r="AZY24" s="19"/>
      <c r="AZZ24" s="19"/>
      <c r="BAA24" s="19"/>
      <c r="BAB24" s="19"/>
      <c r="BAC24" s="19"/>
      <c r="BAD24" s="19"/>
      <c r="BAE24" s="19"/>
      <c r="BAF24" s="19"/>
      <c r="BAG24" s="19"/>
      <c r="BAH24" s="19"/>
      <c r="BAI24" s="19"/>
      <c r="BAJ24" s="19"/>
      <c r="BAK24" s="19"/>
      <c r="BAL24" s="19"/>
      <c r="BAM24" s="19"/>
      <c r="BAN24" s="19"/>
      <c r="BAO24" s="19"/>
      <c r="BAP24" s="19"/>
      <c r="BAQ24" s="19"/>
      <c r="BAR24" s="19"/>
      <c r="BAS24" s="19"/>
      <c r="BAT24" s="19"/>
      <c r="BAU24" s="19"/>
      <c r="BAV24" s="19"/>
      <c r="BAW24" s="19"/>
      <c r="BAX24" s="19"/>
      <c r="BAY24" s="19"/>
      <c r="BAZ24" s="19"/>
      <c r="BBA24" s="19"/>
      <c r="BBB24" s="19"/>
      <c r="BBC24" s="19"/>
      <c r="BBD24" s="19"/>
      <c r="BBE24" s="19"/>
      <c r="BBF24" s="19"/>
      <c r="BBG24" s="19"/>
      <c r="BBH24" s="19"/>
      <c r="BBI24" s="19"/>
      <c r="BBJ24" s="19"/>
      <c r="BBK24" s="19"/>
      <c r="BBL24" s="19"/>
      <c r="BBM24" s="19"/>
      <c r="BBN24" s="19"/>
      <c r="BBO24" s="19"/>
      <c r="BBP24" s="19"/>
      <c r="BBQ24" s="19"/>
      <c r="BBR24" s="19"/>
      <c r="BBS24" s="19"/>
      <c r="BBT24" s="19"/>
      <c r="BBU24" s="19"/>
      <c r="BBV24" s="19"/>
      <c r="BBW24" s="19"/>
      <c r="BBX24" s="19"/>
      <c r="BBY24" s="19"/>
      <c r="BBZ24" s="19"/>
      <c r="BCA24" s="19"/>
      <c r="BCB24" s="19"/>
      <c r="BCC24" s="19"/>
      <c r="BCD24" s="19"/>
      <c r="BCE24" s="19"/>
      <c r="BCF24" s="19"/>
      <c r="BCG24" s="19"/>
      <c r="BCH24" s="19"/>
      <c r="BCI24" s="19"/>
      <c r="BCJ24" s="19"/>
      <c r="BCK24" s="19"/>
      <c r="BCL24" s="19"/>
      <c r="BCM24" s="19"/>
      <c r="BCN24" s="19"/>
      <c r="BCO24" s="19"/>
      <c r="BCP24" s="19"/>
      <c r="BCQ24" s="19"/>
      <c r="BCR24" s="19"/>
      <c r="BCS24" s="19"/>
      <c r="BCT24" s="19"/>
      <c r="BCU24" s="19"/>
      <c r="BCV24" s="19"/>
      <c r="BCW24" s="19"/>
      <c r="BCX24" s="19"/>
      <c r="BCY24" s="19"/>
      <c r="BCZ24" s="19"/>
      <c r="BDA24" s="19"/>
      <c r="BDB24" s="19"/>
      <c r="BDC24" s="19"/>
      <c r="BDD24" s="19"/>
      <c r="BDE24" s="19"/>
      <c r="BDF24" s="19"/>
      <c r="BDG24" s="19"/>
      <c r="BDH24" s="19"/>
      <c r="BDI24" s="19"/>
      <c r="BDJ24" s="19"/>
      <c r="BDK24" s="19"/>
      <c r="BDL24" s="19"/>
      <c r="BDM24" s="19"/>
      <c r="BDN24" s="19"/>
      <c r="BDO24" s="19"/>
      <c r="BDP24" s="19"/>
      <c r="BDQ24" s="19"/>
      <c r="BDR24" s="19"/>
      <c r="BDS24" s="19"/>
      <c r="BDT24" s="19"/>
      <c r="BDU24" s="19"/>
      <c r="BDV24" s="19"/>
      <c r="BDW24" s="19"/>
      <c r="BDX24" s="19"/>
      <c r="BDY24" s="19"/>
      <c r="BDZ24" s="19"/>
      <c r="BEA24" s="19"/>
      <c r="BEB24" s="19"/>
      <c r="BEC24" s="19"/>
      <c r="BED24" s="19"/>
      <c r="BEE24" s="19"/>
      <c r="BEF24" s="19"/>
      <c r="BEG24" s="19"/>
      <c r="BEH24" s="19"/>
      <c r="BEI24" s="19"/>
      <c r="BEJ24" s="19"/>
      <c r="BEK24" s="19"/>
      <c r="BEL24" s="19"/>
      <c r="BEM24" s="19"/>
      <c r="BEN24" s="19"/>
      <c r="BEO24" s="19"/>
      <c r="BEP24" s="19"/>
      <c r="BEQ24" s="19"/>
      <c r="BER24" s="19"/>
      <c r="BES24" s="19"/>
      <c r="BET24" s="19"/>
      <c r="BEU24" s="19"/>
      <c r="BEV24" s="19"/>
      <c r="BEW24" s="19"/>
      <c r="BEX24" s="19"/>
      <c r="BEY24" s="19"/>
      <c r="BEZ24" s="19"/>
      <c r="BFA24" s="19"/>
      <c r="BFB24" s="19"/>
      <c r="BFC24" s="19"/>
      <c r="BFD24" s="19"/>
      <c r="BFE24" s="19"/>
      <c r="BFF24" s="19"/>
      <c r="BFG24" s="19"/>
      <c r="BFH24" s="19"/>
      <c r="BFI24" s="19"/>
      <c r="BFJ24" s="19"/>
      <c r="BFK24" s="19"/>
      <c r="BFL24" s="19"/>
      <c r="BFM24" s="19"/>
      <c r="BFN24" s="19"/>
      <c r="BFO24" s="19"/>
      <c r="BFP24" s="19"/>
      <c r="BFQ24" s="19"/>
      <c r="BFR24" s="19"/>
      <c r="BFS24" s="19"/>
      <c r="BFT24" s="19"/>
      <c r="BFU24" s="19"/>
      <c r="BFV24" s="19"/>
      <c r="BFW24" s="19"/>
      <c r="BFX24" s="19"/>
      <c r="BFY24" s="19"/>
      <c r="BFZ24" s="19"/>
      <c r="BGA24" s="19"/>
      <c r="BGB24" s="19"/>
      <c r="BGC24" s="19"/>
      <c r="BGD24" s="19"/>
      <c r="BGE24" s="19"/>
      <c r="BGF24" s="19"/>
      <c r="BGG24" s="19"/>
      <c r="BGH24" s="19"/>
      <c r="BGI24" s="19"/>
      <c r="BGJ24" s="19"/>
      <c r="BGK24" s="19"/>
      <c r="BGL24" s="19"/>
      <c r="BGM24" s="19"/>
      <c r="BGN24" s="19"/>
      <c r="BGO24" s="19"/>
      <c r="BGP24" s="19"/>
      <c r="BGQ24" s="19"/>
      <c r="BGR24" s="19"/>
      <c r="BGS24" s="19"/>
      <c r="BGT24" s="19"/>
      <c r="BGU24" s="19"/>
      <c r="BGV24" s="19"/>
      <c r="BGW24" s="19"/>
      <c r="BGX24" s="19"/>
      <c r="BGY24" s="19"/>
      <c r="BGZ24" s="19"/>
      <c r="BHA24" s="19"/>
      <c r="BHB24" s="19"/>
      <c r="BHC24" s="19"/>
      <c r="BHD24" s="19"/>
      <c r="BHE24" s="19"/>
      <c r="BHF24" s="19"/>
      <c r="BHG24" s="19"/>
      <c r="BHH24" s="19"/>
      <c r="BHI24" s="19"/>
      <c r="BHJ24" s="19"/>
      <c r="BHK24" s="19"/>
      <c r="BHL24" s="19"/>
      <c r="BHM24" s="19"/>
      <c r="BHN24" s="19"/>
      <c r="BHO24" s="19"/>
      <c r="BHP24" s="19"/>
      <c r="BHQ24" s="19"/>
      <c r="BHR24" s="19"/>
      <c r="BHS24" s="19"/>
      <c r="BHT24" s="19"/>
      <c r="BHU24" s="19"/>
      <c r="BHV24" s="19"/>
      <c r="BHW24" s="19"/>
      <c r="BHX24" s="19"/>
      <c r="BHY24" s="19"/>
      <c r="BHZ24" s="19"/>
      <c r="BIA24" s="19"/>
      <c r="BIB24" s="19"/>
      <c r="BIC24" s="19"/>
      <c r="BID24" s="19"/>
      <c r="BIE24" s="19"/>
      <c r="BIF24" s="19"/>
      <c r="BIG24" s="19"/>
      <c r="BIH24" s="19"/>
      <c r="BII24" s="19"/>
      <c r="BIJ24" s="19"/>
      <c r="BIK24" s="19"/>
      <c r="BIL24" s="19"/>
      <c r="BIM24" s="19"/>
      <c r="BIN24" s="19"/>
      <c r="BIO24" s="19"/>
      <c r="BIP24" s="19"/>
      <c r="BIQ24" s="19"/>
      <c r="BIR24" s="19"/>
      <c r="BIS24" s="19"/>
      <c r="BIT24" s="19"/>
      <c r="BIU24" s="19"/>
      <c r="BIV24" s="19"/>
      <c r="BIW24" s="19"/>
      <c r="BIX24" s="19"/>
      <c r="BIY24" s="19"/>
      <c r="BIZ24" s="19"/>
      <c r="BJA24" s="19"/>
      <c r="BJB24" s="19"/>
      <c r="BJC24" s="19"/>
      <c r="BJD24" s="19"/>
      <c r="BJE24" s="19"/>
      <c r="BJF24" s="19"/>
      <c r="BJG24" s="19"/>
      <c r="BJH24" s="19"/>
      <c r="BJI24" s="19"/>
      <c r="BJJ24" s="19"/>
      <c r="BJK24" s="19"/>
      <c r="BJL24" s="19"/>
      <c r="BJM24" s="19"/>
      <c r="BJN24" s="19"/>
      <c r="BJO24" s="19"/>
      <c r="BJP24" s="19"/>
      <c r="BJQ24" s="19"/>
      <c r="BJR24" s="19"/>
      <c r="BJS24" s="19"/>
      <c r="BJT24" s="19"/>
      <c r="BJU24" s="19"/>
      <c r="BJV24" s="19"/>
      <c r="BJW24" s="19"/>
      <c r="BJX24" s="19"/>
      <c r="BJY24" s="19"/>
      <c r="BJZ24" s="19"/>
      <c r="BKA24" s="19"/>
      <c r="BKB24" s="19"/>
      <c r="BKC24" s="19"/>
      <c r="BKD24" s="19"/>
      <c r="BKE24" s="19"/>
      <c r="BKF24" s="19"/>
      <c r="BKG24" s="19"/>
      <c r="BKH24" s="19"/>
      <c r="BKI24" s="19"/>
      <c r="BKJ24" s="19"/>
      <c r="BKK24" s="19"/>
      <c r="BKL24" s="19"/>
      <c r="BKM24" s="19"/>
      <c r="BKN24" s="19"/>
      <c r="BKO24" s="19"/>
      <c r="BKP24" s="19"/>
      <c r="BKQ24" s="19"/>
      <c r="BKR24" s="19"/>
      <c r="BKS24" s="19"/>
      <c r="BKT24" s="19"/>
      <c r="BKU24" s="19"/>
      <c r="BKV24" s="19"/>
      <c r="BKW24" s="19"/>
      <c r="BKX24" s="19"/>
      <c r="BKY24" s="19"/>
      <c r="BKZ24" s="19"/>
      <c r="BLA24" s="19"/>
      <c r="BLB24" s="19"/>
      <c r="BLC24" s="19"/>
      <c r="BLD24" s="19"/>
      <c r="BLE24" s="19"/>
      <c r="BLF24" s="19"/>
      <c r="BLG24" s="19"/>
      <c r="BLH24" s="19"/>
      <c r="BLI24" s="19"/>
      <c r="BLJ24" s="19"/>
      <c r="BLK24" s="19"/>
      <c r="BLL24" s="19"/>
      <c r="BLM24" s="19"/>
      <c r="BLN24" s="19"/>
      <c r="BLO24" s="19"/>
      <c r="BLP24" s="19"/>
      <c r="BLQ24" s="19"/>
      <c r="BLR24" s="19"/>
      <c r="BLS24" s="19"/>
      <c r="BLT24" s="19"/>
      <c r="BLU24" s="19"/>
      <c r="BLV24" s="19"/>
      <c r="BLW24" s="19"/>
      <c r="BLX24" s="19"/>
      <c r="BLY24" s="19"/>
      <c r="BLZ24" s="19"/>
      <c r="BMA24" s="19"/>
      <c r="BMB24" s="19"/>
      <c r="BMC24" s="19"/>
      <c r="BMD24" s="19"/>
      <c r="BME24" s="19"/>
      <c r="BMF24" s="19"/>
      <c r="BMG24" s="19"/>
      <c r="BMH24" s="19"/>
      <c r="BMI24" s="19"/>
      <c r="BMJ24" s="19"/>
      <c r="BMK24" s="19"/>
      <c r="BML24" s="19"/>
      <c r="BMM24" s="19"/>
      <c r="BMN24" s="19"/>
      <c r="BMO24" s="19"/>
      <c r="BMP24" s="19"/>
      <c r="BMQ24" s="19"/>
      <c r="BMR24" s="19"/>
      <c r="BMS24" s="19"/>
      <c r="BMT24" s="19"/>
      <c r="BMU24" s="19"/>
      <c r="BMV24" s="19"/>
      <c r="BMW24" s="19"/>
      <c r="BMX24" s="19"/>
      <c r="BMY24" s="19"/>
      <c r="BMZ24" s="19"/>
      <c r="BNA24" s="19"/>
      <c r="BNB24" s="19"/>
      <c r="BNC24" s="19"/>
      <c r="BND24" s="19"/>
      <c r="BNE24" s="19"/>
      <c r="BNF24" s="19"/>
      <c r="BNG24" s="19"/>
      <c r="BNH24" s="19"/>
      <c r="BNI24" s="19"/>
      <c r="BNJ24" s="19"/>
      <c r="BNK24" s="19"/>
      <c r="BNL24" s="19"/>
      <c r="BNM24" s="19"/>
      <c r="BNN24" s="19"/>
      <c r="BNO24" s="19"/>
      <c r="BNP24" s="19"/>
      <c r="BNQ24" s="19"/>
      <c r="BNR24" s="19"/>
      <c r="BNS24" s="19"/>
      <c r="BNT24" s="19"/>
      <c r="BNU24" s="19"/>
      <c r="BNV24" s="19"/>
      <c r="BNW24" s="19"/>
      <c r="BNX24" s="19"/>
      <c r="BNY24" s="19"/>
      <c r="BNZ24" s="19"/>
      <c r="BOA24" s="19"/>
      <c r="BOB24" s="19"/>
      <c r="BOC24" s="19"/>
      <c r="BOD24" s="19"/>
      <c r="BOE24" s="19"/>
      <c r="BOF24" s="19"/>
      <c r="BOG24" s="19"/>
      <c r="BOH24" s="19"/>
      <c r="BOI24" s="19"/>
      <c r="BOJ24" s="19"/>
      <c r="BOK24" s="19"/>
      <c r="BOL24" s="19"/>
      <c r="BOM24" s="19"/>
      <c r="BON24" s="19"/>
      <c r="BOO24" s="19"/>
      <c r="BOP24" s="19"/>
      <c r="BOQ24" s="19"/>
      <c r="BOR24" s="19"/>
      <c r="BOS24" s="19"/>
      <c r="BOT24" s="19"/>
      <c r="BOU24" s="19"/>
      <c r="BOV24" s="19"/>
      <c r="BOW24" s="19"/>
      <c r="BOX24" s="19"/>
      <c r="BOY24" s="19"/>
      <c r="BOZ24" s="19"/>
      <c r="BPA24" s="19"/>
      <c r="BPB24" s="19"/>
      <c r="BPC24" s="19"/>
      <c r="BPD24" s="19"/>
      <c r="BPE24" s="19"/>
      <c r="BPF24" s="19"/>
      <c r="BPG24" s="19"/>
      <c r="BPH24" s="19"/>
      <c r="BPI24" s="19"/>
      <c r="BPJ24" s="19"/>
      <c r="BPK24" s="19"/>
      <c r="BPL24" s="19"/>
      <c r="BPM24" s="19"/>
      <c r="BPN24" s="19"/>
      <c r="BPO24" s="19"/>
      <c r="BPP24" s="19"/>
      <c r="BPQ24" s="19"/>
      <c r="BPR24" s="19"/>
      <c r="BPS24" s="19"/>
      <c r="BPT24" s="19"/>
      <c r="BPU24" s="19"/>
      <c r="BPV24" s="19"/>
      <c r="BPW24" s="19"/>
      <c r="BPX24" s="19"/>
      <c r="BPY24" s="19"/>
      <c r="BPZ24" s="19"/>
      <c r="BQA24" s="19"/>
      <c r="BQB24" s="19"/>
      <c r="BQC24" s="19"/>
      <c r="BQD24" s="19"/>
      <c r="BQE24" s="19"/>
      <c r="BQF24" s="19"/>
      <c r="BQG24" s="19"/>
      <c r="BQH24" s="19"/>
      <c r="BQI24" s="19"/>
      <c r="BQJ24" s="19"/>
      <c r="BQK24" s="19"/>
      <c r="BQL24" s="19"/>
      <c r="BQM24" s="19"/>
      <c r="BQN24" s="19"/>
      <c r="BQO24" s="19"/>
      <c r="BQP24" s="19"/>
      <c r="BQQ24" s="19"/>
      <c r="BQR24" s="19"/>
      <c r="BQS24" s="19"/>
      <c r="BQT24" s="19"/>
      <c r="BQU24" s="19"/>
      <c r="BQV24" s="19"/>
      <c r="BQW24" s="19"/>
      <c r="BQX24" s="19"/>
      <c r="BQY24" s="19"/>
      <c r="BQZ24" s="19"/>
      <c r="BRA24" s="19"/>
      <c r="BRB24" s="19"/>
      <c r="BRC24" s="19"/>
      <c r="BRD24" s="19"/>
      <c r="BRE24" s="19"/>
      <c r="BRF24" s="19"/>
      <c r="BRG24" s="19"/>
      <c r="BRH24" s="19"/>
      <c r="BRI24" s="19"/>
      <c r="BRJ24" s="19"/>
      <c r="BRK24" s="19"/>
      <c r="BRL24" s="19"/>
      <c r="BRM24" s="19"/>
      <c r="BRN24" s="19"/>
      <c r="BRO24" s="19"/>
      <c r="BRP24" s="19"/>
      <c r="BRQ24" s="19"/>
      <c r="BRR24" s="19"/>
      <c r="BRS24" s="19"/>
      <c r="BRT24" s="19"/>
      <c r="BRU24" s="19"/>
      <c r="BRV24" s="19"/>
      <c r="BRW24" s="19"/>
      <c r="BRX24" s="19"/>
      <c r="BRY24" s="19"/>
      <c r="BRZ24" s="19"/>
      <c r="BSA24" s="19"/>
      <c r="BSB24" s="19"/>
      <c r="BSC24" s="19"/>
      <c r="BSD24" s="19"/>
      <c r="BSE24" s="19"/>
      <c r="BSF24" s="19"/>
      <c r="BSG24" s="19"/>
      <c r="BSH24" s="19"/>
      <c r="BSI24" s="19"/>
      <c r="BSJ24" s="19"/>
      <c r="BSK24" s="19"/>
      <c r="BSL24" s="19"/>
      <c r="BSM24" s="19"/>
      <c r="BSN24" s="19"/>
      <c r="BSO24" s="19"/>
      <c r="BSP24" s="19"/>
      <c r="BSQ24" s="19"/>
      <c r="BSR24" s="19"/>
      <c r="BSS24" s="19"/>
      <c r="BST24" s="19"/>
      <c r="BSU24" s="19"/>
      <c r="BSV24" s="19"/>
      <c r="BSW24" s="19"/>
      <c r="BSX24" s="19"/>
      <c r="BSY24" s="19"/>
      <c r="BSZ24" s="19"/>
      <c r="BTA24" s="19"/>
      <c r="BTB24" s="19"/>
      <c r="BTC24" s="19"/>
      <c r="BTD24" s="19"/>
      <c r="BTE24" s="19"/>
      <c r="BTF24" s="19"/>
      <c r="BTG24" s="19"/>
      <c r="BTH24" s="19"/>
      <c r="BTI24" s="19"/>
      <c r="BTJ24" s="19"/>
      <c r="BTK24" s="19"/>
      <c r="BTL24" s="19"/>
      <c r="BTM24" s="19"/>
      <c r="BTN24" s="19"/>
      <c r="BTO24" s="19"/>
      <c r="BTP24" s="19"/>
      <c r="BTQ24" s="19"/>
      <c r="BTR24" s="19"/>
      <c r="BTS24" s="19"/>
      <c r="BTT24" s="19"/>
      <c r="BTU24" s="19"/>
      <c r="BTV24" s="19"/>
      <c r="BTW24" s="19"/>
      <c r="BTX24" s="19"/>
      <c r="BTY24" s="19"/>
      <c r="BTZ24" s="19"/>
      <c r="BUA24" s="19"/>
      <c r="BUB24" s="19"/>
      <c r="BUC24" s="19"/>
      <c r="BUD24" s="19"/>
      <c r="BUE24" s="19"/>
      <c r="BUF24" s="19"/>
      <c r="BUG24" s="19"/>
      <c r="BUH24" s="19"/>
      <c r="BUI24" s="19"/>
      <c r="BUJ24" s="19"/>
      <c r="BUK24" s="19"/>
      <c r="BUL24" s="19"/>
      <c r="BUM24" s="19"/>
      <c r="BUN24" s="19"/>
      <c r="BUO24" s="19"/>
      <c r="BUP24" s="19"/>
      <c r="BUQ24" s="19"/>
      <c r="BUR24" s="19"/>
      <c r="BUS24" s="19"/>
      <c r="BUT24" s="19"/>
      <c r="BUU24" s="19"/>
      <c r="BUV24" s="19"/>
      <c r="BUW24" s="19"/>
      <c r="BUX24" s="19"/>
      <c r="BUY24" s="19"/>
      <c r="BUZ24" s="19"/>
      <c r="BVA24" s="19"/>
      <c r="BVB24" s="19"/>
      <c r="BVC24" s="19"/>
      <c r="BVD24" s="19"/>
      <c r="BVE24" s="19"/>
      <c r="BVF24" s="19"/>
      <c r="BVG24" s="19"/>
      <c r="BVH24" s="19"/>
      <c r="BVI24" s="19"/>
      <c r="BVJ24" s="19"/>
      <c r="BVK24" s="19"/>
      <c r="BVL24" s="19"/>
      <c r="BVM24" s="19"/>
      <c r="BVN24" s="19"/>
      <c r="BVO24" s="19"/>
      <c r="BVP24" s="19"/>
      <c r="BVQ24" s="19"/>
      <c r="BVR24" s="19"/>
      <c r="BVS24" s="19"/>
      <c r="BVT24" s="19"/>
      <c r="BVU24" s="19"/>
      <c r="BVV24" s="19"/>
      <c r="BVW24" s="19"/>
      <c r="BVX24" s="19"/>
      <c r="BVY24" s="19"/>
      <c r="BVZ24" s="19"/>
      <c r="BWA24" s="19"/>
      <c r="BWB24" s="19"/>
      <c r="BWC24" s="19"/>
      <c r="BWD24" s="19"/>
      <c r="BWE24" s="19"/>
      <c r="BWF24" s="19"/>
      <c r="BWG24" s="19"/>
      <c r="BWH24" s="19"/>
      <c r="BWI24" s="19"/>
      <c r="BWJ24" s="19"/>
      <c r="BWK24" s="19"/>
      <c r="BWL24" s="19"/>
      <c r="BWM24" s="19"/>
      <c r="BWN24" s="19"/>
      <c r="BWO24" s="19"/>
      <c r="BWP24" s="19"/>
      <c r="BWQ24" s="19"/>
      <c r="BWR24" s="19"/>
      <c r="BWS24" s="19"/>
      <c r="BWT24" s="19"/>
      <c r="BWU24" s="19"/>
      <c r="BWV24" s="19"/>
      <c r="BWW24" s="19"/>
      <c r="BWX24" s="19"/>
      <c r="BWY24" s="19"/>
      <c r="BWZ24" s="19"/>
      <c r="BXA24" s="19"/>
      <c r="BXB24" s="19"/>
      <c r="BXC24" s="19"/>
      <c r="BXD24" s="19"/>
      <c r="BXE24" s="19"/>
      <c r="BXF24" s="19"/>
      <c r="BXG24" s="19"/>
      <c r="BXH24" s="19"/>
      <c r="BXI24" s="19"/>
      <c r="BXJ24" s="19"/>
      <c r="BXK24" s="19"/>
      <c r="BXL24" s="19"/>
      <c r="BXM24" s="19"/>
      <c r="BXN24" s="19"/>
      <c r="BXO24" s="19"/>
      <c r="BXP24" s="19"/>
      <c r="BXQ24" s="19"/>
      <c r="BXR24" s="19"/>
      <c r="BXS24" s="19"/>
      <c r="BXT24" s="19"/>
      <c r="BXU24" s="19"/>
      <c r="BXV24" s="19"/>
      <c r="BXW24" s="19"/>
      <c r="BXX24" s="19"/>
      <c r="BXY24" s="19"/>
      <c r="BXZ24" s="19"/>
      <c r="BYA24" s="19"/>
      <c r="BYB24" s="19"/>
      <c r="BYC24" s="19"/>
      <c r="BYD24" s="19"/>
      <c r="BYE24" s="19"/>
      <c r="BYF24" s="19"/>
      <c r="BYG24" s="19"/>
      <c r="BYH24" s="19"/>
      <c r="BYI24" s="19"/>
      <c r="BYJ24" s="19"/>
      <c r="BYK24" s="19"/>
      <c r="BYL24" s="19"/>
      <c r="BYM24" s="19"/>
      <c r="BYN24" s="19"/>
      <c r="BYO24" s="19"/>
      <c r="BYP24" s="19"/>
      <c r="BYQ24" s="19"/>
      <c r="BYR24" s="19"/>
      <c r="BYS24" s="19"/>
      <c r="BYT24" s="19"/>
      <c r="BYU24" s="19"/>
      <c r="BYV24" s="19"/>
      <c r="BYW24" s="19"/>
      <c r="BYX24" s="19"/>
      <c r="BYY24" s="19"/>
      <c r="BYZ24" s="19"/>
      <c r="BZA24" s="19"/>
      <c r="BZB24" s="19"/>
      <c r="BZC24" s="19"/>
      <c r="BZD24" s="19"/>
      <c r="BZE24" s="19"/>
      <c r="BZF24" s="19"/>
      <c r="BZG24" s="19"/>
      <c r="BZH24" s="19"/>
      <c r="BZI24" s="19"/>
      <c r="BZJ24" s="19"/>
      <c r="BZK24" s="19"/>
      <c r="BZL24" s="19"/>
      <c r="BZM24" s="19"/>
      <c r="BZN24" s="19"/>
      <c r="BZO24" s="19"/>
      <c r="BZP24" s="19"/>
      <c r="BZQ24" s="19"/>
      <c r="BZR24" s="19"/>
      <c r="BZS24" s="19"/>
      <c r="BZT24" s="19"/>
      <c r="BZU24" s="19"/>
      <c r="BZV24" s="19"/>
      <c r="BZW24" s="19"/>
      <c r="BZX24" s="19"/>
      <c r="BZY24" s="19"/>
      <c r="BZZ24" s="19"/>
      <c r="CAA24" s="19"/>
      <c r="CAB24" s="19"/>
      <c r="CAC24" s="19"/>
      <c r="CAD24" s="19"/>
      <c r="CAE24" s="19"/>
      <c r="CAF24" s="19"/>
      <c r="CAG24" s="19"/>
      <c r="CAH24" s="19"/>
      <c r="CAI24" s="19"/>
      <c r="CAJ24" s="19"/>
      <c r="CAK24" s="19"/>
      <c r="CAL24" s="19"/>
      <c r="CAM24" s="19"/>
      <c r="CAN24" s="19"/>
      <c r="CAO24" s="19"/>
      <c r="CAP24" s="19"/>
      <c r="CAQ24" s="19"/>
      <c r="CAR24" s="19"/>
      <c r="CAS24" s="19"/>
      <c r="CAT24" s="19"/>
      <c r="CAU24" s="19"/>
      <c r="CAV24" s="19"/>
      <c r="CAW24" s="19"/>
      <c r="CAX24" s="19"/>
      <c r="CAY24" s="19"/>
      <c r="CAZ24" s="19"/>
      <c r="CBA24" s="19"/>
      <c r="CBB24" s="19"/>
      <c r="CBC24" s="19"/>
      <c r="CBD24" s="19"/>
      <c r="CBE24" s="19"/>
      <c r="CBF24" s="19"/>
      <c r="CBG24" s="19"/>
      <c r="CBH24" s="19"/>
      <c r="CBI24" s="19"/>
      <c r="CBJ24" s="19"/>
      <c r="CBK24" s="19"/>
      <c r="CBL24" s="19"/>
      <c r="CBM24" s="19"/>
      <c r="CBN24" s="19"/>
      <c r="CBO24" s="19"/>
      <c r="CBP24" s="19"/>
      <c r="CBQ24" s="19"/>
      <c r="CBR24" s="19"/>
      <c r="CBS24" s="19"/>
      <c r="CBT24" s="19"/>
      <c r="CBU24" s="19"/>
      <c r="CBV24" s="19"/>
      <c r="CBW24" s="19"/>
      <c r="CBX24" s="19"/>
      <c r="CBY24" s="19"/>
      <c r="CBZ24" s="19"/>
      <c r="CCA24" s="19"/>
      <c r="CCB24" s="19"/>
      <c r="CCC24" s="19"/>
      <c r="CCD24" s="19"/>
      <c r="CCE24" s="19"/>
      <c r="CCF24" s="19"/>
      <c r="CCG24" s="19"/>
      <c r="CCH24" s="19"/>
      <c r="CCI24" s="19"/>
      <c r="CCJ24" s="19"/>
      <c r="CCK24" s="19"/>
      <c r="CCL24" s="19"/>
      <c r="CCM24" s="19"/>
      <c r="CCN24" s="19"/>
      <c r="CCO24" s="19"/>
      <c r="CCP24" s="19"/>
      <c r="CCQ24" s="19"/>
      <c r="CCR24" s="19"/>
      <c r="CCS24" s="19"/>
      <c r="CCT24" s="19"/>
      <c r="CCU24" s="19"/>
      <c r="CCV24" s="19"/>
      <c r="CCW24" s="19"/>
      <c r="CCX24" s="19"/>
      <c r="CCY24" s="19"/>
      <c r="CCZ24" s="19"/>
      <c r="CDA24" s="19"/>
      <c r="CDB24" s="19"/>
      <c r="CDC24" s="19"/>
      <c r="CDD24" s="19"/>
      <c r="CDE24" s="19"/>
      <c r="CDF24" s="19"/>
      <c r="CDG24" s="19"/>
      <c r="CDH24" s="19"/>
      <c r="CDI24" s="19"/>
      <c r="CDJ24" s="19"/>
      <c r="CDK24" s="19"/>
      <c r="CDL24" s="19"/>
      <c r="CDM24" s="19"/>
      <c r="CDN24" s="19"/>
      <c r="CDO24" s="19"/>
      <c r="CDP24" s="19"/>
      <c r="CDQ24" s="19"/>
      <c r="CDR24" s="19"/>
      <c r="CDS24" s="19"/>
      <c r="CDT24" s="19"/>
      <c r="CDU24" s="19"/>
      <c r="CDV24" s="19"/>
      <c r="CDW24" s="19"/>
      <c r="CDX24" s="19"/>
      <c r="CDY24" s="19"/>
      <c r="CDZ24" s="19"/>
      <c r="CEA24" s="19"/>
      <c r="CEB24" s="19"/>
      <c r="CEC24" s="19"/>
      <c r="CED24" s="19"/>
      <c r="CEE24" s="19"/>
      <c r="CEF24" s="19"/>
      <c r="CEG24" s="19"/>
      <c r="CEH24" s="19"/>
      <c r="CEI24" s="19"/>
      <c r="CEJ24" s="19"/>
      <c r="CEK24" s="19"/>
      <c r="CEL24" s="19"/>
      <c r="CEM24" s="19"/>
      <c r="CEN24" s="19"/>
      <c r="CEO24" s="19"/>
      <c r="CEP24" s="19"/>
      <c r="CEQ24" s="19"/>
      <c r="CER24" s="19"/>
      <c r="CES24" s="19"/>
      <c r="CET24" s="19"/>
      <c r="CEU24" s="19"/>
      <c r="CEV24" s="19"/>
      <c r="CEW24" s="19"/>
      <c r="CEX24" s="19"/>
      <c r="CEY24" s="19"/>
      <c r="CEZ24" s="19"/>
      <c r="CFA24" s="19"/>
      <c r="CFB24" s="19"/>
      <c r="CFC24" s="19"/>
      <c r="CFD24" s="19"/>
      <c r="CFE24" s="19"/>
      <c r="CFF24" s="19"/>
      <c r="CFG24" s="19"/>
      <c r="CFH24" s="19"/>
      <c r="CFI24" s="19"/>
      <c r="CFJ24" s="19"/>
      <c r="CFK24" s="19"/>
      <c r="CFL24" s="19"/>
      <c r="CFM24" s="19"/>
      <c r="CFN24" s="19"/>
      <c r="CFO24" s="19"/>
      <c r="CFP24" s="19"/>
      <c r="CFQ24" s="19"/>
      <c r="CFR24" s="19"/>
      <c r="CFS24" s="19"/>
      <c r="CFT24" s="19"/>
      <c r="CFU24" s="19"/>
      <c r="CFV24" s="19"/>
      <c r="CFW24" s="19"/>
      <c r="CFX24" s="19"/>
      <c r="CFY24" s="19"/>
      <c r="CFZ24" s="19"/>
      <c r="CGA24" s="19"/>
      <c r="CGB24" s="19"/>
      <c r="CGC24" s="19"/>
      <c r="CGD24" s="19"/>
      <c r="CGE24" s="19"/>
      <c r="CGF24" s="19"/>
      <c r="CGG24" s="19"/>
      <c r="CGH24" s="19"/>
      <c r="CGI24" s="19"/>
      <c r="CGJ24" s="19"/>
      <c r="CGK24" s="19"/>
      <c r="CGL24" s="19"/>
      <c r="CGM24" s="19"/>
      <c r="CGN24" s="19"/>
      <c r="CGO24" s="19"/>
      <c r="CGP24" s="19"/>
      <c r="CGQ24" s="19"/>
      <c r="CGR24" s="19"/>
      <c r="CGS24" s="19"/>
      <c r="CGT24" s="19"/>
      <c r="CGU24" s="19"/>
      <c r="CGV24" s="19"/>
      <c r="CGW24" s="19"/>
      <c r="CGX24" s="19"/>
      <c r="CGY24" s="19"/>
      <c r="CGZ24" s="19"/>
      <c r="CHA24" s="19"/>
      <c r="CHB24" s="19"/>
      <c r="CHC24" s="19"/>
      <c r="CHD24" s="19"/>
      <c r="CHE24" s="19"/>
      <c r="CHF24" s="19"/>
      <c r="CHG24" s="19"/>
      <c r="CHH24" s="19"/>
      <c r="CHI24" s="19"/>
      <c r="CHJ24" s="19"/>
      <c r="CHK24" s="19"/>
      <c r="CHL24" s="19"/>
      <c r="CHM24" s="19"/>
      <c r="CHN24" s="19"/>
      <c r="CHO24" s="19"/>
      <c r="CHP24" s="19"/>
      <c r="CHQ24" s="19"/>
      <c r="CHR24" s="19"/>
      <c r="CHS24" s="19"/>
      <c r="CHT24" s="19"/>
      <c r="CHU24" s="19"/>
      <c r="CHV24" s="19"/>
      <c r="CHW24" s="19"/>
      <c r="CHX24" s="19"/>
      <c r="CHY24" s="19"/>
      <c r="CHZ24" s="19"/>
      <c r="CIA24" s="19"/>
      <c r="CIB24" s="19"/>
      <c r="CIC24" s="19"/>
      <c r="CID24" s="19"/>
      <c r="CIE24" s="19"/>
      <c r="CIF24" s="19"/>
      <c r="CIG24" s="19"/>
      <c r="CIH24" s="19"/>
      <c r="CII24" s="19"/>
      <c r="CIJ24" s="19"/>
      <c r="CIK24" s="19"/>
      <c r="CIL24" s="19"/>
      <c r="CIM24" s="19"/>
      <c r="CIN24" s="19"/>
      <c r="CIO24" s="19"/>
      <c r="CIP24" s="19"/>
      <c r="CIQ24" s="19"/>
      <c r="CIR24" s="19"/>
      <c r="CIS24" s="19"/>
      <c r="CIT24" s="19"/>
      <c r="CIU24" s="19"/>
      <c r="CIV24" s="19"/>
      <c r="CIW24" s="19"/>
      <c r="CIX24" s="19"/>
      <c r="CIY24" s="19"/>
      <c r="CIZ24" s="19"/>
      <c r="CJA24" s="19"/>
      <c r="CJB24" s="19"/>
      <c r="CJC24" s="19"/>
      <c r="CJD24" s="19"/>
      <c r="CJE24" s="19"/>
      <c r="CJF24" s="19"/>
      <c r="CJG24" s="19"/>
      <c r="CJH24" s="19"/>
      <c r="CJI24" s="19"/>
      <c r="CJJ24" s="19"/>
      <c r="CJK24" s="19"/>
      <c r="CJL24" s="19"/>
      <c r="CJM24" s="19"/>
      <c r="CJN24" s="19"/>
      <c r="CJO24" s="19"/>
      <c r="CJP24" s="19"/>
      <c r="CJQ24" s="19"/>
      <c r="CJR24" s="19"/>
      <c r="CJS24" s="19"/>
      <c r="CJT24" s="19"/>
      <c r="CJU24" s="19"/>
      <c r="CJV24" s="19"/>
      <c r="CJW24" s="19"/>
      <c r="CJX24" s="19"/>
      <c r="CJY24" s="19"/>
      <c r="CJZ24" s="19"/>
      <c r="CKA24" s="19"/>
      <c r="CKB24" s="19"/>
      <c r="CKC24" s="19"/>
      <c r="CKD24" s="19"/>
      <c r="CKE24" s="19"/>
      <c r="CKF24" s="19"/>
      <c r="CKG24" s="19"/>
      <c r="CKH24" s="19"/>
      <c r="CKI24" s="19"/>
      <c r="CKJ24" s="19"/>
      <c r="CKK24" s="19"/>
      <c r="CKL24" s="19"/>
      <c r="CKM24" s="19"/>
      <c r="CKN24" s="19"/>
      <c r="CKO24" s="19"/>
      <c r="CKP24" s="19"/>
      <c r="CKQ24" s="19"/>
      <c r="CKR24" s="19"/>
      <c r="CKS24" s="19"/>
      <c r="CKT24" s="19"/>
      <c r="CKU24" s="19"/>
      <c r="CKV24" s="19"/>
      <c r="CKW24" s="19"/>
      <c r="CKX24" s="19"/>
      <c r="CKY24" s="19"/>
      <c r="CKZ24" s="19"/>
      <c r="CLA24" s="19"/>
      <c r="CLB24" s="19"/>
      <c r="CLC24" s="19"/>
      <c r="CLD24" s="19"/>
      <c r="CLE24" s="19"/>
      <c r="CLF24" s="19"/>
      <c r="CLG24" s="19"/>
      <c r="CLH24" s="19"/>
      <c r="CLI24" s="19"/>
      <c r="CLJ24" s="19"/>
      <c r="CLK24" s="19"/>
      <c r="CLL24" s="19"/>
      <c r="CLM24" s="19"/>
      <c r="CLN24" s="19"/>
      <c r="CLO24" s="19"/>
      <c r="CLP24" s="19"/>
      <c r="CLQ24" s="19"/>
      <c r="CLR24" s="19"/>
      <c r="CLS24" s="19"/>
      <c r="CLT24" s="19"/>
      <c r="CLU24" s="19"/>
      <c r="CLV24" s="19"/>
      <c r="CLW24" s="19"/>
      <c r="CLX24" s="19"/>
      <c r="CLY24" s="19"/>
      <c r="CLZ24" s="19"/>
      <c r="CMA24" s="19"/>
      <c r="CMB24" s="19"/>
      <c r="CMC24" s="19"/>
      <c r="CMD24" s="19"/>
      <c r="CME24" s="19"/>
      <c r="CMF24" s="19"/>
      <c r="CMG24" s="19"/>
      <c r="CMH24" s="19"/>
      <c r="CMI24" s="19"/>
      <c r="CMJ24" s="19"/>
      <c r="CMK24" s="19"/>
      <c r="CML24" s="19"/>
      <c r="CMM24" s="19"/>
      <c r="CMN24" s="19"/>
      <c r="CMO24" s="19"/>
      <c r="CMP24" s="19"/>
      <c r="CMQ24" s="19"/>
      <c r="CMR24" s="19"/>
      <c r="CMS24" s="19"/>
      <c r="CMT24" s="19"/>
      <c r="CMU24" s="19"/>
      <c r="CMV24" s="19"/>
      <c r="CMW24" s="19"/>
      <c r="CMX24" s="19"/>
      <c r="CMY24" s="19"/>
      <c r="CMZ24" s="19"/>
      <c r="CNA24" s="19"/>
      <c r="CNB24" s="19"/>
      <c r="CNC24" s="19"/>
      <c r="CND24" s="19"/>
      <c r="CNE24" s="19"/>
      <c r="CNF24" s="19"/>
      <c r="CNG24" s="19"/>
      <c r="CNH24" s="19"/>
      <c r="CNI24" s="19"/>
      <c r="CNJ24" s="19"/>
      <c r="CNK24" s="19"/>
      <c r="CNL24" s="19"/>
      <c r="CNM24" s="19"/>
      <c r="CNN24" s="19"/>
      <c r="CNO24" s="19"/>
      <c r="CNP24" s="19"/>
      <c r="CNQ24" s="19"/>
      <c r="CNR24" s="19"/>
      <c r="CNS24" s="19"/>
      <c r="CNT24" s="19"/>
      <c r="CNU24" s="19"/>
      <c r="CNV24" s="19"/>
      <c r="CNW24" s="19"/>
      <c r="CNX24" s="19"/>
      <c r="CNY24" s="19"/>
      <c r="CNZ24" s="19"/>
      <c r="COA24" s="19"/>
      <c r="COB24" s="19"/>
      <c r="COC24" s="19"/>
      <c r="COD24" s="19"/>
      <c r="COE24" s="19"/>
      <c r="COF24" s="19"/>
      <c r="COG24" s="19"/>
      <c r="COH24" s="19"/>
      <c r="COI24" s="19"/>
      <c r="COJ24" s="19"/>
      <c r="COK24" s="19"/>
      <c r="COL24" s="19"/>
      <c r="COM24" s="19"/>
      <c r="CON24" s="19"/>
      <c r="COO24" s="19"/>
      <c r="COP24" s="19"/>
      <c r="COQ24" s="19"/>
      <c r="COR24" s="19"/>
      <c r="COS24" s="19"/>
      <c r="COT24" s="19"/>
      <c r="COU24" s="19"/>
      <c r="COV24" s="19"/>
      <c r="COW24" s="19"/>
      <c r="COX24" s="19"/>
      <c r="COY24" s="19"/>
      <c r="COZ24" s="19"/>
      <c r="CPA24" s="19"/>
      <c r="CPB24" s="19"/>
      <c r="CPC24" s="19"/>
      <c r="CPD24" s="19"/>
      <c r="CPE24" s="19"/>
      <c r="CPF24" s="19"/>
      <c r="CPG24" s="19"/>
      <c r="CPH24" s="19"/>
      <c r="CPI24" s="19"/>
      <c r="CPJ24" s="19"/>
      <c r="CPK24" s="19"/>
      <c r="CPL24" s="19"/>
      <c r="CPM24" s="19"/>
      <c r="CPN24" s="19"/>
      <c r="CPO24" s="19"/>
      <c r="CPP24" s="19"/>
      <c r="CPQ24" s="19"/>
      <c r="CPR24" s="19"/>
      <c r="CPS24" s="19"/>
      <c r="CPT24" s="19"/>
      <c r="CPU24" s="19"/>
      <c r="CPV24" s="19"/>
      <c r="CPW24" s="19"/>
      <c r="CPX24" s="19"/>
      <c r="CPY24" s="19"/>
      <c r="CPZ24" s="19"/>
      <c r="CQA24" s="19"/>
      <c r="CQB24" s="19"/>
      <c r="CQC24" s="19"/>
      <c r="CQD24" s="19"/>
      <c r="CQE24" s="19"/>
      <c r="CQF24" s="19"/>
      <c r="CQG24" s="19"/>
      <c r="CQH24" s="19"/>
      <c r="CQI24" s="19"/>
      <c r="CQJ24" s="19"/>
      <c r="CQK24" s="19"/>
      <c r="CQL24" s="19"/>
      <c r="CQM24" s="19"/>
      <c r="CQN24" s="19"/>
      <c r="CQO24" s="19"/>
      <c r="CQP24" s="19"/>
      <c r="CQQ24" s="19"/>
      <c r="CQR24" s="19"/>
      <c r="CQS24" s="19"/>
      <c r="CQT24" s="19"/>
      <c r="CQU24" s="19"/>
      <c r="CQV24" s="19"/>
      <c r="CQW24" s="19"/>
      <c r="CQX24" s="19"/>
      <c r="CQY24" s="19"/>
      <c r="CQZ24" s="19"/>
      <c r="CRA24" s="19"/>
      <c r="CRB24" s="19"/>
      <c r="CRC24" s="19"/>
      <c r="CRD24" s="19"/>
      <c r="CRE24" s="19"/>
      <c r="CRF24" s="19"/>
      <c r="CRG24" s="19"/>
      <c r="CRH24" s="19"/>
      <c r="CRI24" s="19"/>
      <c r="CRJ24" s="19"/>
      <c r="CRK24" s="19"/>
      <c r="CRL24" s="19"/>
      <c r="CRM24" s="19"/>
      <c r="CRN24" s="19"/>
      <c r="CRO24" s="19"/>
      <c r="CRP24" s="19"/>
      <c r="CRQ24" s="19"/>
      <c r="CRR24" s="19"/>
      <c r="CRS24" s="19"/>
      <c r="CRT24" s="19"/>
      <c r="CRU24" s="19"/>
      <c r="CRV24" s="19"/>
      <c r="CRW24" s="19"/>
      <c r="CRX24" s="19"/>
      <c r="CRY24" s="19"/>
      <c r="CRZ24" s="19"/>
      <c r="CSA24" s="19"/>
      <c r="CSB24" s="19"/>
      <c r="CSC24" s="19"/>
      <c r="CSD24" s="19"/>
      <c r="CSE24" s="19"/>
      <c r="CSF24" s="19"/>
      <c r="CSG24" s="19"/>
      <c r="CSH24" s="19"/>
      <c r="CSI24" s="19"/>
      <c r="CSJ24" s="19"/>
      <c r="CSK24" s="19"/>
      <c r="CSL24" s="19"/>
      <c r="CSM24" s="19"/>
      <c r="CSN24" s="19"/>
      <c r="CSO24" s="19"/>
      <c r="CSP24" s="19"/>
      <c r="CSQ24" s="19"/>
      <c r="CSR24" s="19"/>
      <c r="CSS24" s="19"/>
      <c r="CST24" s="19"/>
      <c r="CSU24" s="19"/>
      <c r="CSV24" s="19"/>
      <c r="CSW24" s="19"/>
      <c r="CSX24" s="19"/>
      <c r="CSY24" s="19"/>
      <c r="CSZ24" s="19"/>
      <c r="CTA24" s="19"/>
      <c r="CTB24" s="19"/>
      <c r="CTC24" s="19"/>
      <c r="CTD24" s="19"/>
      <c r="CTE24" s="19"/>
      <c r="CTF24" s="19"/>
      <c r="CTG24" s="19"/>
      <c r="CTH24" s="19"/>
      <c r="CTI24" s="19"/>
      <c r="CTJ24" s="19"/>
      <c r="CTK24" s="19"/>
      <c r="CTL24" s="19"/>
      <c r="CTM24" s="19"/>
      <c r="CTN24" s="19"/>
      <c r="CTO24" s="19"/>
      <c r="CTP24" s="19"/>
      <c r="CTQ24" s="19"/>
      <c r="CTR24" s="19"/>
      <c r="CTS24" s="19"/>
      <c r="CTT24" s="19"/>
      <c r="CTU24" s="19"/>
      <c r="CTV24" s="19"/>
      <c r="CTW24" s="19"/>
      <c r="CTX24" s="19"/>
      <c r="CTY24" s="19"/>
      <c r="CTZ24" s="19"/>
      <c r="CUA24" s="19"/>
      <c r="CUB24" s="19"/>
      <c r="CUC24" s="19"/>
      <c r="CUD24" s="19"/>
      <c r="CUE24" s="19"/>
      <c r="CUF24" s="19"/>
      <c r="CUG24" s="19"/>
      <c r="CUH24" s="19"/>
      <c r="CUI24" s="19"/>
      <c r="CUJ24" s="19"/>
      <c r="CUK24" s="19"/>
      <c r="CUL24" s="19"/>
      <c r="CUM24" s="19"/>
      <c r="CUN24" s="19"/>
      <c r="CUO24" s="19"/>
      <c r="CUP24" s="19"/>
      <c r="CUQ24" s="19"/>
      <c r="CUR24" s="19"/>
      <c r="CUS24" s="19"/>
      <c r="CUT24" s="19"/>
      <c r="CUU24" s="19"/>
      <c r="CUV24" s="19"/>
      <c r="CUW24" s="19"/>
      <c r="CUX24" s="19"/>
      <c r="CUY24" s="19"/>
      <c r="CUZ24" s="19"/>
      <c r="CVA24" s="19"/>
      <c r="CVB24" s="19"/>
      <c r="CVC24" s="19"/>
      <c r="CVD24" s="19"/>
      <c r="CVE24" s="19"/>
      <c r="CVF24" s="19"/>
      <c r="CVG24" s="19"/>
      <c r="CVH24" s="19"/>
      <c r="CVI24" s="19"/>
      <c r="CVJ24" s="19"/>
      <c r="CVK24" s="19"/>
      <c r="CVL24" s="19"/>
      <c r="CVM24" s="19"/>
      <c r="CVN24" s="19"/>
      <c r="CVO24" s="19"/>
      <c r="CVP24" s="19"/>
      <c r="CVQ24" s="19"/>
      <c r="CVR24" s="19"/>
      <c r="CVS24" s="19"/>
      <c r="CVT24" s="19"/>
      <c r="CVU24" s="19"/>
      <c r="CVV24" s="19"/>
      <c r="CVW24" s="19"/>
      <c r="CVX24" s="19"/>
      <c r="CVY24" s="19"/>
      <c r="CVZ24" s="19"/>
      <c r="CWA24" s="19"/>
      <c r="CWB24" s="19"/>
      <c r="CWC24" s="19"/>
      <c r="CWD24" s="19"/>
      <c r="CWE24" s="19"/>
      <c r="CWF24" s="19"/>
      <c r="CWG24" s="19"/>
      <c r="CWH24" s="19"/>
      <c r="CWI24" s="19"/>
      <c r="CWJ24" s="19"/>
      <c r="CWK24" s="19"/>
      <c r="CWL24" s="19"/>
      <c r="CWM24" s="19"/>
      <c r="CWN24" s="19"/>
      <c r="CWO24" s="19"/>
      <c r="CWP24" s="19"/>
      <c r="CWQ24" s="19"/>
      <c r="CWR24" s="19"/>
      <c r="CWS24" s="19"/>
      <c r="CWT24" s="19"/>
      <c r="CWU24" s="19"/>
      <c r="CWV24" s="19"/>
      <c r="CWW24" s="19"/>
      <c r="CWX24" s="19"/>
      <c r="CWY24" s="19"/>
      <c r="CWZ24" s="19"/>
      <c r="CXA24" s="19"/>
      <c r="CXB24" s="19"/>
      <c r="CXC24" s="19"/>
      <c r="CXD24" s="19"/>
      <c r="CXE24" s="19"/>
      <c r="CXF24" s="19"/>
      <c r="CXG24" s="19"/>
      <c r="CXH24" s="19"/>
      <c r="CXI24" s="19"/>
      <c r="CXJ24" s="19"/>
      <c r="CXK24" s="19"/>
      <c r="CXL24" s="19"/>
      <c r="CXM24" s="19"/>
      <c r="CXN24" s="19"/>
      <c r="CXO24" s="19"/>
      <c r="CXP24" s="19"/>
      <c r="CXQ24" s="19"/>
      <c r="CXR24" s="19"/>
      <c r="CXS24" s="19"/>
      <c r="CXT24" s="19"/>
      <c r="CXU24" s="19"/>
      <c r="CXV24" s="19"/>
      <c r="CXW24" s="19"/>
      <c r="CXX24" s="19"/>
      <c r="CXY24" s="19"/>
      <c r="CXZ24" s="19"/>
      <c r="CYA24" s="19"/>
      <c r="CYB24" s="19"/>
      <c r="CYC24" s="19"/>
      <c r="CYD24" s="19"/>
      <c r="CYE24" s="19"/>
      <c r="CYF24" s="19"/>
      <c r="CYG24" s="19"/>
      <c r="CYH24" s="19"/>
      <c r="CYI24" s="19"/>
      <c r="CYJ24" s="19"/>
      <c r="CYK24" s="19"/>
      <c r="CYL24" s="19"/>
      <c r="CYM24" s="19"/>
      <c r="CYN24" s="19"/>
      <c r="CYO24" s="19"/>
      <c r="CYP24" s="19"/>
      <c r="CYQ24" s="19"/>
      <c r="CYR24" s="19"/>
      <c r="CYS24" s="19"/>
      <c r="CYT24" s="19"/>
      <c r="CYU24" s="19"/>
      <c r="CYV24" s="19"/>
      <c r="CYW24" s="19"/>
      <c r="CYX24" s="19"/>
      <c r="CYY24" s="19"/>
      <c r="CYZ24" s="19"/>
      <c r="CZA24" s="19"/>
      <c r="CZB24" s="19"/>
      <c r="CZC24" s="19"/>
      <c r="CZD24" s="19"/>
      <c r="CZE24" s="19"/>
      <c r="CZF24" s="19"/>
      <c r="CZG24" s="19"/>
      <c r="CZH24" s="19"/>
      <c r="CZI24" s="19"/>
      <c r="CZJ24" s="19"/>
      <c r="CZK24" s="19"/>
      <c r="CZL24" s="19"/>
      <c r="CZM24" s="19"/>
      <c r="CZN24" s="19"/>
      <c r="CZO24" s="19"/>
      <c r="CZP24" s="19"/>
      <c r="CZQ24" s="19"/>
      <c r="CZR24" s="19"/>
      <c r="CZS24" s="19"/>
      <c r="CZT24" s="19"/>
      <c r="CZU24" s="19"/>
      <c r="CZV24" s="19"/>
      <c r="CZW24" s="19"/>
      <c r="CZX24" s="19"/>
      <c r="CZY24" s="19"/>
      <c r="CZZ24" s="19"/>
      <c r="DAA24" s="19"/>
      <c r="DAB24" s="19"/>
      <c r="DAC24" s="19"/>
      <c r="DAD24" s="19"/>
      <c r="DAE24" s="19"/>
      <c r="DAF24" s="19"/>
      <c r="DAG24" s="19"/>
      <c r="DAH24" s="19"/>
      <c r="DAI24" s="19"/>
      <c r="DAJ24" s="19"/>
      <c r="DAK24" s="19"/>
      <c r="DAL24" s="19"/>
      <c r="DAM24" s="19"/>
      <c r="DAN24" s="19"/>
      <c r="DAO24" s="19"/>
      <c r="DAP24" s="19"/>
      <c r="DAQ24" s="19"/>
      <c r="DAR24" s="19"/>
      <c r="DAS24" s="19"/>
      <c r="DAT24" s="19"/>
      <c r="DAU24" s="19"/>
      <c r="DAV24" s="19"/>
      <c r="DAW24" s="19"/>
      <c r="DAX24" s="19"/>
      <c r="DAY24" s="19"/>
      <c r="DAZ24" s="19"/>
      <c r="DBA24" s="19"/>
      <c r="DBB24" s="19"/>
      <c r="DBC24" s="19"/>
      <c r="DBD24" s="19"/>
      <c r="DBE24" s="19"/>
      <c r="DBF24" s="19"/>
      <c r="DBG24" s="19"/>
      <c r="DBH24" s="19"/>
      <c r="DBI24" s="19"/>
      <c r="DBJ24" s="19"/>
      <c r="DBK24" s="19"/>
      <c r="DBL24" s="19"/>
      <c r="DBM24" s="19"/>
      <c r="DBN24" s="19"/>
      <c r="DBO24" s="19"/>
      <c r="DBP24" s="19"/>
      <c r="DBQ24" s="19"/>
      <c r="DBR24" s="19"/>
      <c r="DBS24" s="19"/>
      <c r="DBT24" s="19"/>
      <c r="DBU24" s="19"/>
      <c r="DBV24" s="19"/>
      <c r="DBW24" s="19"/>
      <c r="DBX24" s="19"/>
      <c r="DBY24" s="19"/>
      <c r="DBZ24" s="19"/>
      <c r="DCA24" s="19"/>
      <c r="DCB24" s="19"/>
      <c r="DCC24" s="19"/>
      <c r="DCD24" s="19"/>
      <c r="DCE24" s="19"/>
      <c r="DCF24" s="19"/>
      <c r="DCG24" s="19"/>
      <c r="DCH24" s="19"/>
      <c r="DCI24" s="19"/>
      <c r="DCJ24" s="19"/>
      <c r="DCK24" s="19"/>
      <c r="DCL24" s="19"/>
      <c r="DCM24" s="19"/>
      <c r="DCN24" s="19"/>
      <c r="DCO24" s="19"/>
      <c r="DCP24" s="19"/>
      <c r="DCQ24" s="19"/>
      <c r="DCR24" s="19"/>
      <c r="DCS24" s="19"/>
      <c r="DCT24" s="19"/>
      <c r="DCU24" s="19"/>
      <c r="DCV24" s="19"/>
      <c r="DCW24" s="19"/>
      <c r="DCX24" s="19"/>
      <c r="DCY24" s="19"/>
      <c r="DCZ24" s="19"/>
      <c r="DDA24" s="19"/>
      <c r="DDB24" s="19"/>
      <c r="DDC24" s="19"/>
      <c r="DDD24" s="19"/>
      <c r="DDE24" s="19"/>
      <c r="DDF24" s="19"/>
      <c r="DDG24" s="19"/>
      <c r="DDH24" s="19"/>
      <c r="DDI24" s="19"/>
      <c r="DDJ24" s="19"/>
      <c r="DDK24" s="19"/>
      <c r="DDL24" s="19"/>
      <c r="DDM24" s="19"/>
      <c r="DDN24" s="19"/>
      <c r="DDO24" s="19"/>
      <c r="DDP24" s="19"/>
      <c r="DDQ24" s="19"/>
      <c r="DDR24" s="19"/>
      <c r="DDS24" s="19"/>
      <c r="DDT24" s="19"/>
      <c r="DDU24" s="19"/>
      <c r="DDV24" s="19"/>
      <c r="DDW24" s="19"/>
      <c r="DDX24" s="19"/>
      <c r="DDY24" s="19"/>
      <c r="DDZ24" s="19"/>
      <c r="DEA24" s="19"/>
      <c r="DEB24" s="19"/>
      <c r="DEC24" s="19"/>
      <c r="DED24" s="19"/>
      <c r="DEE24" s="19"/>
      <c r="DEF24" s="19"/>
      <c r="DEG24" s="19"/>
      <c r="DEH24" s="19"/>
      <c r="DEI24" s="19"/>
      <c r="DEJ24" s="19"/>
      <c r="DEK24" s="19"/>
      <c r="DEL24" s="19"/>
      <c r="DEM24" s="19"/>
      <c r="DEN24" s="19"/>
      <c r="DEO24" s="19"/>
      <c r="DEP24" s="19"/>
      <c r="DEQ24" s="19"/>
      <c r="DER24" s="19"/>
      <c r="DES24" s="19"/>
      <c r="DET24" s="19"/>
      <c r="DEU24" s="19"/>
      <c r="DEV24" s="19"/>
      <c r="DEW24" s="19"/>
      <c r="DEX24" s="19"/>
      <c r="DEY24" s="19"/>
      <c r="DEZ24" s="19"/>
      <c r="DFA24" s="19"/>
      <c r="DFB24" s="19"/>
      <c r="DFC24" s="19"/>
      <c r="DFD24" s="19"/>
      <c r="DFE24" s="19"/>
      <c r="DFF24" s="19"/>
      <c r="DFG24" s="19"/>
      <c r="DFH24" s="19"/>
      <c r="DFI24" s="19"/>
      <c r="DFJ24" s="19"/>
      <c r="DFK24" s="19"/>
      <c r="DFL24" s="19"/>
      <c r="DFM24" s="19"/>
      <c r="DFN24" s="19"/>
      <c r="DFO24" s="19"/>
      <c r="DFP24" s="19"/>
      <c r="DFQ24" s="19"/>
      <c r="DFR24" s="19"/>
      <c r="DFS24" s="19"/>
      <c r="DFT24" s="19"/>
      <c r="DFU24" s="19"/>
      <c r="DFV24" s="19"/>
      <c r="DFW24" s="19"/>
      <c r="DFX24" s="19"/>
      <c r="DFY24" s="19"/>
      <c r="DFZ24" s="19"/>
      <c r="DGA24" s="19"/>
      <c r="DGB24" s="19"/>
      <c r="DGC24" s="19"/>
      <c r="DGD24" s="19"/>
      <c r="DGE24" s="19"/>
      <c r="DGF24" s="19"/>
      <c r="DGG24" s="19"/>
      <c r="DGH24" s="19"/>
      <c r="DGI24" s="19"/>
      <c r="DGJ24" s="19"/>
      <c r="DGK24" s="19"/>
      <c r="DGL24" s="19"/>
      <c r="DGM24" s="19"/>
      <c r="DGN24" s="19"/>
      <c r="DGO24" s="19"/>
      <c r="DGP24" s="19"/>
      <c r="DGQ24" s="19"/>
      <c r="DGR24" s="19"/>
      <c r="DGS24" s="19"/>
      <c r="DGT24" s="19"/>
      <c r="DGU24" s="19"/>
      <c r="DGV24" s="19"/>
      <c r="DGW24" s="19"/>
      <c r="DGX24" s="19"/>
      <c r="DGY24" s="19"/>
      <c r="DGZ24" s="19"/>
      <c r="DHA24" s="19"/>
      <c r="DHB24" s="19"/>
      <c r="DHC24" s="19"/>
      <c r="DHD24" s="19"/>
      <c r="DHE24" s="19"/>
      <c r="DHF24" s="19"/>
      <c r="DHG24" s="19"/>
      <c r="DHH24" s="19"/>
      <c r="DHI24" s="19"/>
      <c r="DHJ24" s="19"/>
      <c r="DHK24" s="19"/>
      <c r="DHL24" s="19"/>
      <c r="DHM24" s="19"/>
      <c r="DHN24" s="19"/>
      <c r="DHO24" s="19"/>
      <c r="DHP24" s="19"/>
      <c r="DHQ24" s="19"/>
      <c r="DHR24" s="19"/>
      <c r="DHS24" s="19"/>
      <c r="DHT24" s="19"/>
      <c r="DHU24" s="19"/>
      <c r="DHV24" s="19"/>
      <c r="DHW24" s="19"/>
      <c r="DHX24" s="19"/>
      <c r="DHY24" s="19"/>
      <c r="DHZ24" s="19"/>
      <c r="DIA24" s="19"/>
      <c r="DIB24" s="19"/>
      <c r="DIC24" s="19"/>
      <c r="DID24" s="19"/>
      <c r="DIE24" s="19"/>
      <c r="DIF24" s="19"/>
      <c r="DIG24" s="19"/>
      <c r="DIH24" s="19"/>
      <c r="DII24" s="19"/>
      <c r="DIJ24" s="19"/>
      <c r="DIK24" s="19"/>
      <c r="DIL24" s="19"/>
      <c r="DIM24" s="19"/>
      <c r="DIN24" s="19"/>
      <c r="DIO24" s="19"/>
      <c r="DIP24" s="19"/>
      <c r="DIQ24" s="19"/>
      <c r="DIR24" s="19"/>
      <c r="DIS24" s="19"/>
      <c r="DIT24" s="19"/>
      <c r="DIU24" s="19"/>
      <c r="DIV24" s="19"/>
      <c r="DIW24" s="19"/>
      <c r="DIX24" s="19"/>
      <c r="DIY24" s="19"/>
      <c r="DIZ24" s="19"/>
      <c r="DJA24" s="19"/>
      <c r="DJB24" s="19"/>
      <c r="DJC24" s="19"/>
      <c r="DJD24" s="19"/>
      <c r="DJE24" s="19"/>
      <c r="DJF24" s="19"/>
      <c r="DJG24" s="19"/>
      <c r="DJH24" s="19"/>
      <c r="DJI24" s="19"/>
      <c r="DJJ24" s="19"/>
      <c r="DJK24" s="19"/>
      <c r="DJL24" s="19"/>
      <c r="DJM24" s="19"/>
      <c r="DJN24" s="19"/>
      <c r="DJO24" s="19"/>
      <c r="DJP24" s="19"/>
      <c r="DJQ24" s="19"/>
      <c r="DJR24" s="19"/>
      <c r="DJS24" s="19"/>
      <c r="DJT24" s="19"/>
      <c r="DJU24" s="19"/>
      <c r="DJV24" s="19"/>
      <c r="DJW24" s="19"/>
      <c r="DJX24" s="19"/>
      <c r="DJY24" s="19"/>
      <c r="DJZ24" s="19"/>
      <c r="DKA24" s="19"/>
      <c r="DKB24" s="19"/>
      <c r="DKC24" s="19"/>
      <c r="DKD24" s="19"/>
      <c r="DKE24" s="19"/>
      <c r="DKF24" s="19"/>
      <c r="DKG24" s="19"/>
      <c r="DKH24" s="19"/>
      <c r="DKI24" s="19"/>
      <c r="DKJ24" s="19"/>
      <c r="DKK24" s="19"/>
      <c r="DKL24" s="19"/>
      <c r="DKM24" s="19"/>
      <c r="DKN24" s="19"/>
      <c r="DKO24" s="19"/>
      <c r="DKP24" s="19"/>
      <c r="DKQ24" s="19"/>
      <c r="DKR24" s="19"/>
      <c r="DKS24" s="19"/>
      <c r="DKT24" s="19"/>
      <c r="DKU24" s="19"/>
      <c r="DKV24" s="19"/>
      <c r="DKW24" s="19"/>
      <c r="DKX24" s="19"/>
      <c r="DKY24" s="19"/>
      <c r="DKZ24" s="19"/>
      <c r="DLA24" s="19"/>
      <c r="DLB24" s="19"/>
      <c r="DLC24" s="19"/>
      <c r="DLD24" s="19"/>
      <c r="DLE24" s="19"/>
      <c r="DLF24" s="19"/>
      <c r="DLG24" s="19"/>
      <c r="DLH24" s="19"/>
      <c r="DLI24" s="19"/>
      <c r="DLJ24" s="19"/>
      <c r="DLK24" s="19"/>
      <c r="DLL24" s="19"/>
      <c r="DLM24" s="19"/>
      <c r="DLN24" s="19"/>
      <c r="DLO24" s="19"/>
      <c r="DLP24" s="19"/>
      <c r="DLQ24" s="19"/>
      <c r="DLR24" s="19"/>
      <c r="DLS24" s="19"/>
      <c r="DLT24" s="19"/>
      <c r="DLU24" s="19"/>
      <c r="DLV24" s="19"/>
      <c r="DLW24" s="19"/>
      <c r="DLX24" s="19"/>
      <c r="DLY24" s="19"/>
      <c r="DLZ24" s="19"/>
      <c r="DMA24" s="19"/>
      <c r="DMB24" s="19"/>
      <c r="DMC24" s="19"/>
      <c r="DMD24" s="19"/>
      <c r="DME24" s="19"/>
      <c r="DMF24" s="19"/>
      <c r="DMG24" s="19"/>
      <c r="DMH24" s="19"/>
      <c r="DMI24" s="19"/>
      <c r="DMJ24" s="19"/>
      <c r="DMK24" s="19"/>
      <c r="DML24" s="19"/>
      <c r="DMM24" s="19"/>
      <c r="DMN24" s="19"/>
      <c r="DMO24" s="19"/>
      <c r="DMP24" s="19"/>
      <c r="DMQ24" s="19"/>
      <c r="DMR24" s="19"/>
      <c r="DMS24" s="19"/>
      <c r="DMT24" s="19"/>
      <c r="DMU24" s="19"/>
      <c r="DMV24" s="19"/>
      <c r="DMW24" s="19"/>
      <c r="DMX24" s="19"/>
      <c r="DMY24" s="19"/>
      <c r="DMZ24" s="19"/>
      <c r="DNA24" s="19"/>
      <c r="DNB24" s="19"/>
      <c r="DNC24" s="19"/>
      <c r="DND24" s="19"/>
      <c r="DNE24" s="19"/>
      <c r="DNF24" s="19"/>
      <c r="DNG24" s="19"/>
      <c r="DNH24" s="19"/>
      <c r="DNI24" s="19"/>
      <c r="DNJ24" s="19"/>
      <c r="DNK24" s="19"/>
      <c r="DNL24" s="19"/>
      <c r="DNM24" s="19"/>
      <c r="DNN24" s="19"/>
      <c r="DNO24" s="19"/>
      <c r="DNP24" s="19"/>
      <c r="DNQ24" s="19"/>
      <c r="DNR24" s="19"/>
      <c r="DNS24" s="19"/>
      <c r="DNT24" s="19"/>
      <c r="DNU24" s="19"/>
      <c r="DNV24" s="19"/>
      <c r="DNW24" s="19"/>
      <c r="DNX24" s="19"/>
      <c r="DNY24" s="19"/>
      <c r="DNZ24" s="19"/>
      <c r="DOA24" s="19"/>
      <c r="DOB24" s="19"/>
      <c r="DOC24" s="19"/>
      <c r="DOD24" s="19"/>
      <c r="DOE24" s="19"/>
      <c r="DOF24" s="19"/>
      <c r="DOG24" s="19"/>
      <c r="DOH24" s="19"/>
      <c r="DOI24" s="19"/>
      <c r="DOJ24" s="19"/>
      <c r="DOK24" s="19"/>
      <c r="DOL24" s="19"/>
      <c r="DOM24" s="19"/>
      <c r="DON24" s="19"/>
      <c r="DOO24" s="19"/>
      <c r="DOP24" s="19"/>
      <c r="DOQ24" s="19"/>
      <c r="DOR24" s="19"/>
      <c r="DOS24" s="19"/>
      <c r="DOT24" s="19"/>
      <c r="DOU24" s="19"/>
      <c r="DOV24" s="19"/>
      <c r="DOW24" s="19"/>
      <c r="DOX24" s="19"/>
      <c r="DOY24" s="19"/>
      <c r="DOZ24" s="19"/>
      <c r="DPA24" s="19"/>
      <c r="DPB24" s="19"/>
      <c r="DPC24" s="19"/>
      <c r="DPD24" s="19"/>
      <c r="DPE24" s="19"/>
      <c r="DPF24" s="19"/>
      <c r="DPG24" s="19"/>
      <c r="DPH24" s="19"/>
      <c r="DPI24" s="19"/>
      <c r="DPJ24" s="19"/>
      <c r="DPK24" s="19"/>
      <c r="DPL24" s="19"/>
      <c r="DPM24" s="19"/>
      <c r="DPN24" s="19"/>
      <c r="DPO24" s="19"/>
      <c r="DPP24" s="19"/>
      <c r="DPQ24" s="19"/>
      <c r="DPR24" s="19"/>
      <c r="DPS24" s="19"/>
      <c r="DPT24" s="19"/>
      <c r="DPU24" s="19"/>
      <c r="DPV24" s="19"/>
      <c r="DPW24" s="19"/>
      <c r="DPX24" s="19"/>
      <c r="DPY24" s="19"/>
      <c r="DPZ24" s="19"/>
      <c r="DQA24" s="19"/>
      <c r="DQB24" s="19"/>
      <c r="DQC24" s="19"/>
      <c r="DQD24" s="19"/>
      <c r="DQE24" s="19"/>
      <c r="DQF24" s="19"/>
      <c r="DQG24" s="19"/>
      <c r="DQH24" s="19"/>
      <c r="DQI24" s="19"/>
      <c r="DQJ24" s="19"/>
      <c r="DQK24" s="19"/>
      <c r="DQL24" s="19"/>
      <c r="DQM24" s="19"/>
      <c r="DQN24" s="19"/>
      <c r="DQO24" s="19"/>
      <c r="DQP24" s="19"/>
      <c r="DQQ24" s="19"/>
      <c r="DQR24" s="19"/>
      <c r="DQS24" s="19"/>
      <c r="DQT24" s="19"/>
      <c r="DQU24" s="19"/>
      <c r="DQV24" s="19"/>
      <c r="DQW24" s="19"/>
      <c r="DQX24" s="19"/>
      <c r="DQY24" s="19"/>
      <c r="DQZ24" s="19"/>
      <c r="DRA24" s="19"/>
      <c r="DRB24" s="19"/>
      <c r="DRC24" s="19"/>
      <c r="DRD24" s="19"/>
      <c r="DRE24" s="19"/>
      <c r="DRF24" s="19"/>
      <c r="DRG24" s="19"/>
      <c r="DRH24" s="19"/>
      <c r="DRI24" s="19"/>
      <c r="DRJ24" s="19"/>
      <c r="DRK24" s="19"/>
      <c r="DRL24" s="19"/>
      <c r="DRM24" s="19"/>
      <c r="DRN24" s="19"/>
      <c r="DRO24" s="19"/>
      <c r="DRP24" s="19"/>
      <c r="DRQ24" s="19"/>
      <c r="DRR24" s="19"/>
      <c r="DRS24" s="19"/>
      <c r="DRT24" s="19"/>
      <c r="DRU24" s="19"/>
      <c r="DRV24" s="19"/>
      <c r="DRW24" s="19"/>
      <c r="DRX24" s="19"/>
      <c r="DRY24" s="19"/>
      <c r="DRZ24" s="19"/>
      <c r="DSA24" s="19"/>
      <c r="DSB24" s="19"/>
      <c r="DSC24" s="19"/>
      <c r="DSD24" s="19"/>
      <c r="DSE24" s="19"/>
      <c r="DSF24" s="19"/>
      <c r="DSG24" s="19"/>
      <c r="DSH24" s="19"/>
      <c r="DSI24" s="19"/>
      <c r="DSJ24" s="19"/>
      <c r="DSK24" s="19"/>
      <c r="DSL24" s="19"/>
      <c r="DSM24" s="19"/>
      <c r="DSN24" s="19"/>
      <c r="DSO24" s="19"/>
      <c r="DSP24" s="19"/>
      <c r="DSQ24" s="19"/>
      <c r="DSR24" s="19"/>
      <c r="DSS24" s="19"/>
      <c r="DST24" s="19"/>
      <c r="DSU24" s="19"/>
      <c r="DSV24" s="19"/>
      <c r="DSW24" s="19"/>
      <c r="DSX24" s="19"/>
      <c r="DSY24" s="19"/>
      <c r="DSZ24" s="19"/>
      <c r="DTA24" s="19"/>
      <c r="DTB24" s="19"/>
      <c r="DTC24" s="19"/>
      <c r="DTD24" s="19"/>
      <c r="DTE24" s="19"/>
      <c r="DTF24" s="19"/>
      <c r="DTG24" s="19"/>
      <c r="DTH24" s="19"/>
      <c r="DTI24" s="19"/>
      <c r="DTJ24" s="19"/>
      <c r="DTK24" s="19"/>
      <c r="DTL24" s="19"/>
      <c r="DTM24" s="19"/>
      <c r="DTN24" s="19"/>
      <c r="DTO24" s="19"/>
      <c r="DTP24" s="19"/>
      <c r="DTQ24" s="19"/>
      <c r="DTR24" s="19"/>
      <c r="DTS24" s="19"/>
      <c r="DTT24" s="19"/>
      <c r="DTU24" s="19"/>
      <c r="DTV24" s="19"/>
      <c r="DTW24" s="19"/>
      <c r="DTX24" s="19"/>
      <c r="DTY24" s="19"/>
      <c r="DTZ24" s="19"/>
      <c r="DUA24" s="19"/>
      <c r="DUB24" s="19"/>
      <c r="DUC24" s="19"/>
      <c r="DUD24" s="19"/>
      <c r="DUE24" s="19"/>
      <c r="DUF24" s="19"/>
      <c r="DUG24" s="19"/>
      <c r="DUH24" s="19"/>
      <c r="DUI24" s="19"/>
      <c r="DUJ24" s="19"/>
      <c r="DUK24" s="19"/>
      <c r="DUL24" s="19"/>
      <c r="DUM24" s="19"/>
      <c r="DUN24" s="19"/>
      <c r="DUO24" s="19"/>
      <c r="DUP24" s="19"/>
      <c r="DUQ24" s="19"/>
      <c r="DUR24" s="19"/>
      <c r="DUS24" s="19"/>
      <c r="DUT24" s="19"/>
      <c r="DUU24" s="19"/>
      <c r="DUV24" s="19"/>
      <c r="DUW24" s="19"/>
      <c r="DUX24" s="19"/>
      <c r="DUY24" s="19"/>
      <c r="DUZ24" s="19"/>
      <c r="DVA24" s="19"/>
      <c r="DVB24" s="19"/>
      <c r="DVC24" s="19"/>
      <c r="DVD24" s="19"/>
      <c r="DVE24" s="19"/>
      <c r="DVF24" s="19"/>
      <c r="DVG24" s="19"/>
      <c r="DVH24" s="19"/>
      <c r="DVI24" s="19"/>
      <c r="DVJ24" s="19"/>
      <c r="DVK24" s="19"/>
      <c r="DVL24" s="19"/>
      <c r="DVM24" s="19"/>
      <c r="DVN24" s="19"/>
      <c r="DVO24" s="19"/>
      <c r="DVP24" s="19"/>
      <c r="DVQ24" s="19"/>
      <c r="DVR24" s="19"/>
      <c r="DVS24" s="19"/>
      <c r="DVT24" s="19"/>
      <c r="DVU24" s="19"/>
      <c r="DVV24" s="19"/>
      <c r="DVW24" s="19"/>
      <c r="DVX24" s="19"/>
      <c r="DVY24" s="19"/>
      <c r="DVZ24" s="19"/>
      <c r="DWA24" s="19"/>
      <c r="DWB24" s="19"/>
      <c r="DWC24" s="19"/>
      <c r="DWD24" s="19"/>
      <c r="DWE24" s="19"/>
      <c r="DWF24" s="19"/>
      <c r="DWG24" s="19"/>
      <c r="DWH24" s="19"/>
      <c r="DWI24" s="19"/>
      <c r="DWJ24" s="19"/>
      <c r="DWK24" s="19"/>
      <c r="DWL24" s="19"/>
      <c r="DWM24" s="19"/>
      <c r="DWN24" s="19"/>
      <c r="DWO24" s="19"/>
      <c r="DWP24" s="19"/>
      <c r="DWQ24" s="19"/>
      <c r="DWR24" s="19"/>
      <c r="DWS24" s="19"/>
      <c r="DWT24" s="19"/>
      <c r="DWU24" s="19"/>
      <c r="DWV24" s="19"/>
      <c r="DWW24" s="19"/>
      <c r="DWX24" s="19"/>
      <c r="DWY24" s="19"/>
      <c r="DWZ24" s="19"/>
      <c r="DXA24" s="19"/>
      <c r="DXB24" s="19"/>
      <c r="DXC24" s="19"/>
      <c r="DXD24" s="19"/>
      <c r="DXE24" s="19"/>
      <c r="DXF24" s="19"/>
      <c r="DXG24" s="19"/>
      <c r="DXH24" s="19"/>
      <c r="DXI24" s="19"/>
      <c r="DXJ24" s="19"/>
      <c r="DXK24" s="19"/>
      <c r="DXL24" s="19"/>
      <c r="DXM24" s="19"/>
      <c r="DXN24" s="19"/>
      <c r="DXO24" s="19"/>
      <c r="DXP24" s="19"/>
      <c r="DXQ24" s="19"/>
      <c r="DXR24" s="19"/>
      <c r="DXS24" s="19"/>
      <c r="DXT24" s="19"/>
      <c r="DXU24" s="19"/>
      <c r="DXV24" s="19"/>
      <c r="DXW24" s="19"/>
      <c r="DXX24" s="19"/>
      <c r="DXY24" s="19"/>
      <c r="DXZ24" s="19"/>
      <c r="DYA24" s="19"/>
      <c r="DYB24" s="19"/>
      <c r="DYC24" s="19"/>
      <c r="DYD24" s="19"/>
      <c r="DYE24" s="19"/>
      <c r="DYF24" s="19"/>
      <c r="DYG24" s="19"/>
      <c r="DYH24" s="19"/>
      <c r="DYI24" s="19"/>
      <c r="DYJ24" s="19"/>
      <c r="DYK24" s="19"/>
      <c r="DYL24" s="19"/>
      <c r="DYM24" s="19"/>
      <c r="DYN24" s="19"/>
      <c r="DYO24" s="19"/>
      <c r="DYP24" s="19"/>
      <c r="DYQ24" s="19"/>
      <c r="DYR24" s="19"/>
      <c r="DYS24" s="19"/>
      <c r="DYT24" s="19"/>
      <c r="DYU24" s="19"/>
      <c r="DYV24" s="19"/>
      <c r="DYW24" s="19"/>
      <c r="DYX24" s="19"/>
      <c r="DYY24" s="19"/>
      <c r="DYZ24" s="19"/>
      <c r="DZA24" s="19"/>
      <c r="DZB24" s="19"/>
      <c r="DZC24" s="19"/>
      <c r="DZD24" s="19"/>
      <c r="DZE24" s="19"/>
      <c r="DZF24" s="19"/>
      <c r="DZG24" s="19"/>
      <c r="DZH24" s="19"/>
      <c r="DZI24" s="19"/>
      <c r="DZJ24" s="19"/>
      <c r="DZK24" s="19"/>
      <c r="DZL24" s="19"/>
      <c r="DZM24" s="19"/>
      <c r="DZN24" s="19"/>
      <c r="DZO24" s="19"/>
      <c r="DZP24" s="19"/>
      <c r="DZQ24" s="19"/>
      <c r="DZR24" s="19"/>
      <c r="DZS24" s="19"/>
      <c r="DZT24" s="19"/>
      <c r="DZU24" s="19"/>
      <c r="DZV24" s="19"/>
      <c r="DZW24" s="19"/>
      <c r="DZX24" s="19"/>
      <c r="DZY24" s="19"/>
      <c r="DZZ24" s="19"/>
      <c r="EAA24" s="19"/>
      <c r="EAB24" s="19"/>
      <c r="EAC24" s="19"/>
      <c r="EAD24" s="19"/>
      <c r="EAE24" s="19"/>
      <c r="EAF24" s="19"/>
      <c r="EAG24" s="19"/>
      <c r="EAH24" s="19"/>
      <c r="EAI24" s="19"/>
      <c r="EAJ24" s="19"/>
      <c r="EAK24" s="19"/>
      <c r="EAL24" s="19"/>
      <c r="EAM24" s="19"/>
      <c r="EAN24" s="19"/>
      <c r="EAO24" s="19"/>
      <c r="EAP24" s="19"/>
      <c r="EAQ24" s="19"/>
      <c r="EAR24" s="19"/>
      <c r="EAS24" s="19"/>
      <c r="EAT24" s="19"/>
      <c r="EAU24" s="19"/>
      <c r="EAV24" s="19"/>
      <c r="EAW24" s="19"/>
      <c r="EAX24" s="19"/>
      <c r="EAY24" s="19"/>
      <c r="EAZ24" s="19"/>
      <c r="EBA24" s="19"/>
      <c r="EBB24" s="19"/>
      <c r="EBC24" s="19"/>
      <c r="EBD24" s="19"/>
      <c r="EBE24" s="19"/>
      <c r="EBF24" s="19"/>
      <c r="EBG24" s="19"/>
      <c r="EBH24" s="19"/>
      <c r="EBI24" s="19"/>
      <c r="EBJ24" s="19"/>
      <c r="EBK24" s="19"/>
      <c r="EBL24" s="19"/>
      <c r="EBM24" s="19"/>
      <c r="EBN24" s="19"/>
      <c r="EBO24" s="19"/>
      <c r="EBP24" s="19"/>
      <c r="EBQ24" s="19"/>
      <c r="EBR24" s="19"/>
      <c r="EBS24" s="19"/>
      <c r="EBT24" s="19"/>
      <c r="EBU24" s="19"/>
      <c r="EBV24" s="19"/>
      <c r="EBW24" s="19"/>
      <c r="EBX24" s="19"/>
      <c r="EBY24" s="19"/>
      <c r="EBZ24" s="19"/>
      <c r="ECA24" s="19"/>
      <c r="ECB24" s="19"/>
      <c r="ECC24" s="19"/>
      <c r="ECD24" s="19"/>
      <c r="ECE24" s="19"/>
      <c r="ECF24" s="19"/>
      <c r="ECG24" s="19"/>
      <c r="ECH24" s="19"/>
      <c r="ECI24" s="19"/>
      <c r="ECJ24" s="19"/>
      <c r="ECK24" s="19"/>
      <c r="ECL24" s="19"/>
      <c r="ECM24" s="19"/>
      <c r="ECN24" s="19"/>
      <c r="ECO24" s="19"/>
      <c r="ECP24" s="19"/>
      <c r="ECQ24" s="19"/>
      <c r="ECR24" s="19"/>
      <c r="ECS24" s="19"/>
      <c r="ECT24" s="19"/>
      <c r="ECU24" s="19"/>
      <c r="ECV24" s="19"/>
      <c r="ECW24" s="19"/>
      <c r="ECX24" s="19"/>
      <c r="ECY24" s="19"/>
      <c r="ECZ24" s="19"/>
      <c r="EDA24" s="19"/>
      <c r="EDB24" s="19"/>
      <c r="EDC24" s="19"/>
      <c r="EDD24" s="19"/>
      <c r="EDE24" s="19"/>
      <c r="EDF24" s="19"/>
      <c r="EDG24" s="19"/>
      <c r="EDH24" s="19"/>
      <c r="EDI24" s="19"/>
      <c r="EDJ24" s="19"/>
      <c r="EDK24" s="19"/>
      <c r="EDL24" s="19"/>
      <c r="EDM24" s="19"/>
      <c r="EDN24" s="19"/>
      <c r="EDO24" s="19"/>
      <c r="EDP24" s="19"/>
      <c r="EDQ24" s="19"/>
      <c r="EDR24" s="19"/>
      <c r="EDS24" s="19"/>
      <c r="EDT24" s="19"/>
      <c r="EDU24" s="19"/>
      <c r="EDV24" s="19"/>
      <c r="EDW24" s="19"/>
      <c r="EDX24" s="19"/>
      <c r="EDY24" s="19"/>
      <c r="EDZ24" s="19"/>
      <c r="EEA24" s="19"/>
      <c r="EEB24" s="19"/>
      <c r="EEC24" s="19"/>
      <c r="EED24" s="19"/>
      <c r="EEE24" s="19"/>
      <c r="EEF24" s="19"/>
      <c r="EEG24" s="19"/>
      <c r="EEH24" s="19"/>
      <c r="EEI24" s="19"/>
      <c r="EEJ24" s="19"/>
      <c r="EEK24" s="19"/>
      <c r="EEL24" s="19"/>
      <c r="EEM24" s="19"/>
      <c r="EEN24" s="19"/>
      <c r="EEO24" s="19"/>
      <c r="EEP24" s="19"/>
      <c r="EEQ24" s="19"/>
      <c r="EER24" s="19"/>
      <c r="EES24" s="19"/>
      <c r="EET24" s="19"/>
      <c r="EEU24" s="19"/>
      <c r="EEV24" s="19"/>
      <c r="EEW24" s="19"/>
      <c r="EEX24" s="19"/>
      <c r="EEY24" s="19"/>
      <c r="EEZ24" s="19"/>
      <c r="EFA24" s="19"/>
      <c r="EFB24" s="19"/>
      <c r="EFC24" s="19"/>
      <c r="EFD24" s="19"/>
      <c r="EFE24" s="19"/>
      <c r="EFF24" s="19"/>
      <c r="EFG24" s="19"/>
      <c r="EFH24" s="19"/>
      <c r="EFI24" s="19"/>
      <c r="EFJ24" s="19"/>
      <c r="EFK24" s="19"/>
      <c r="EFL24" s="19"/>
      <c r="EFM24" s="19"/>
      <c r="EFN24" s="19"/>
      <c r="EFO24" s="19"/>
      <c r="EFP24" s="19"/>
      <c r="EFQ24" s="19"/>
      <c r="EFR24" s="19"/>
      <c r="EFS24" s="19"/>
      <c r="EFT24" s="19"/>
      <c r="EFU24" s="19"/>
      <c r="EFV24" s="19"/>
      <c r="EFW24" s="19"/>
      <c r="EFX24" s="19"/>
      <c r="EFY24" s="19"/>
      <c r="EFZ24" s="19"/>
      <c r="EGA24" s="19"/>
      <c r="EGB24" s="19"/>
      <c r="EGC24" s="19"/>
      <c r="EGD24" s="19"/>
      <c r="EGE24" s="19"/>
      <c r="EGF24" s="19"/>
      <c r="EGG24" s="19"/>
      <c r="EGH24" s="19"/>
      <c r="EGI24" s="19"/>
      <c r="EGJ24" s="19"/>
      <c r="EGK24" s="19"/>
      <c r="EGL24" s="19"/>
      <c r="EGM24" s="19"/>
      <c r="EGN24" s="19"/>
      <c r="EGO24" s="19"/>
      <c r="EGP24" s="19"/>
      <c r="EGQ24" s="19"/>
      <c r="EGR24" s="19"/>
      <c r="EGS24" s="19"/>
      <c r="EGT24" s="19"/>
      <c r="EGU24" s="19"/>
      <c r="EGV24" s="19"/>
      <c r="EGW24" s="19"/>
      <c r="EGX24" s="19"/>
      <c r="EGY24" s="19"/>
      <c r="EGZ24" s="19"/>
      <c r="EHA24" s="19"/>
      <c r="EHB24" s="19"/>
      <c r="EHC24" s="19"/>
      <c r="EHD24" s="19"/>
      <c r="EHE24" s="19"/>
      <c r="EHF24" s="19"/>
      <c r="EHG24" s="19"/>
      <c r="EHH24" s="19"/>
      <c r="EHI24" s="19"/>
      <c r="EHJ24" s="19"/>
      <c r="EHK24" s="19"/>
      <c r="EHL24" s="19"/>
      <c r="EHM24" s="19"/>
      <c r="EHN24" s="19"/>
      <c r="EHO24" s="19"/>
      <c r="EHP24" s="19"/>
      <c r="EHQ24" s="19"/>
      <c r="EHR24" s="19"/>
      <c r="EHS24" s="19"/>
      <c r="EHT24" s="19"/>
      <c r="EHU24" s="19"/>
      <c r="EHV24" s="19"/>
      <c r="EHW24" s="19"/>
      <c r="EHX24" s="19"/>
      <c r="EHY24" s="19"/>
      <c r="EHZ24" s="19"/>
      <c r="EIA24" s="19"/>
      <c r="EIB24" s="19"/>
      <c r="EIC24" s="19"/>
      <c r="EID24" s="19"/>
      <c r="EIE24" s="19"/>
      <c r="EIF24" s="19"/>
      <c r="EIG24" s="19"/>
      <c r="EIH24" s="19"/>
      <c r="EII24" s="19"/>
      <c r="EIJ24" s="19"/>
      <c r="EIK24" s="19"/>
      <c r="EIL24" s="19"/>
      <c r="EIM24" s="19"/>
      <c r="EIN24" s="19"/>
      <c r="EIO24" s="19"/>
      <c r="EIP24" s="19"/>
      <c r="EIQ24" s="19"/>
      <c r="EIR24" s="19"/>
      <c r="EIS24" s="19"/>
      <c r="EIT24" s="19"/>
      <c r="EIU24" s="19"/>
      <c r="EIV24" s="19"/>
      <c r="EIW24" s="19"/>
      <c r="EIX24" s="19"/>
      <c r="EIY24" s="19"/>
      <c r="EIZ24" s="19"/>
      <c r="EJA24" s="19"/>
      <c r="EJB24" s="19"/>
      <c r="EJC24" s="19"/>
      <c r="EJD24" s="19"/>
      <c r="EJE24" s="19"/>
      <c r="EJF24" s="19"/>
      <c r="EJG24" s="19"/>
      <c r="EJH24" s="19"/>
      <c r="EJI24" s="19"/>
      <c r="EJJ24" s="19"/>
      <c r="EJK24" s="19"/>
      <c r="EJL24" s="19"/>
      <c r="EJM24" s="19"/>
      <c r="EJN24" s="19"/>
      <c r="EJO24" s="19"/>
      <c r="EJP24" s="19"/>
      <c r="EJQ24" s="19"/>
      <c r="EJR24" s="19"/>
      <c r="EJS24" s="19"/>
      <c r="EJT24" s="19"/>
      <c r="EJU24" s="19"/>
      <c r="EJV24" s="19"/>
      <c r="EJW24" s="19"/>
      <c r="EJX24" s="19"/>
      <c r="EJY24" s="19"/>
      <c r="EJZ24" s="19"/>
      <c r="EKA24" s="19"/>
      <c r="EKB24" s="19"/>
      <c r="EKC24" s="19"/>
      <c r="EKD24" s="19"/>
      <c r="EKE24" s="19"/>
      <c r="EKF24" s="19"/>
      <c r="EKG24" s="19"/>
      <c r="EKH24" s="19"/>
      <c r="EKI24" s="19"/>
      <c r="EKJ24" s="19"/>
      <c r="EKK24" s="19"/>
      <c r="EKL24" s="19"/>
      <c r="EKM24" s="19"/>
      <c r="EKN24" s="19"/>
      <c r="EKO24" s="19"/>
      <c r="EKP24" s="19"/>
      <c r="EKQ24" s="19"/>
      <c r="EKR24" s="19"/>
      <c r="EKS24" s="19"/>
      <c r="EKT24" s="19"/>
      <c r="EKU24" s="19"/>
      <c r="EKV24" s="19"/>
      <c r="EKW24" s="19"/>
      <c r="EKX24" s="19"/>
      <c r="EKY24" s="19"/>
      <c r="EKZ24" s="19"/>
      <c r="ELA24" s="19"/>
      <c r="ELB24" s="19"/>
      <c r="ELC24" s="19"/>
      <c r="ELD24" s="19"/>
      <c r="ELE24" s="19"/>
      <c r="ELF24" s="19"/>
      <c r="ELG24" s="19"/>
      <c r="ELH24" s="19"/>
      <c r="ELI24" s="19"/>
      <c r="ELJ24" s="19"/>
      <c r="ELK24" s="19"/>
      <c r="ELL24" s="19"/>
      <c r="ELM24" s="19"/>
      <c r="ELN24" s="19"/>
      <c r="ELO24" s="19"/>
      <c r="ELP24" s="19"/>
      <c r="ELQ24" s="19"/>
      <c r="ELR24" s="19"/>
      <c r="ELS24" s="19"/>
      <c r="ELT24" s="19"/>
      <c r="ELU24" s="19"/>
      <c r="ELV24" s="19"/>
      <c r="ELW24" s="19"/>
      <c r="ELX24" s="19"/>
      <c r="ELY24" s="19"/>
      <c r="ELZ24" s="19"/>
      <c r="EMA24" s="19"/>
      <c r="EMB24" s="19"/>
      <c r="EMC24" s="19"/>
      <c r="EMD24" s="19"/>
      <c r="EME24" s="19"/>
      <c r="EMF24" s="19"/>
      <c r="EMG24" s="19"/>
      <c r="EMH24" s="19"/>
      <c r="EMI24" s="19"/>
      <c r="EMJ24" s="19"/>
      <c r="EMK24" s="19"/>
      <c r="EML24" s="19"/>
      <c r="EMM24" s="19"/>
      <c r="EMN24" s="19"/>
      <c r="EMO24" s="19"/>
      <c r="EMP24" s="19"/>
      <c r="EMQ24" s="19"/>
      <c r="EMR24" s="19"/>
      <c r="EMS24" s="19"/>
      <c r="EMT24" s="19"/>
      <c r="EMU24" s="19"/>
      <c r="EMV24" s="19"/>
      <c r="EMW24" s="19"/>
      <c r="EMX24" s="19"/>
      <c r="EMY24" s="19"/>
      <c r="EMZ24" s="19"/>
      <c r="ENA24" s="19"/>
      <c r="ENB24" s="19"/>
      <c r="ENC24" s="19"/>
      <c r="END24" s="19"/>
      <c r="ENE24" s="19"/>
      <c r="ENF24" s="19"/>
      <c r="ENG24" s="19"/>
      <c r="ENH24" s="19"/>
      <c r="ENI24" s="19"/>
      <c r="ENJ24" s="19"/>
      <c r="ENK24" s="19"/>
      <c r="ENL24" s="19"/>
      <c r="ENM24" s="19"/>
      <c r="ENN24" s="19"/>
      <c r="ENO24" s="19"/>
      <c r="ENP24" s="19"/>
      <c r="ENQ24" s="19"/>
      <c r="ENR24" s="19"/>
      <c r="ENS24" s="19"/>
      <c r="ENT24" s="19"/>
      <c r="ENU24" s="19"/>
      <c r="ENV24" s="19"/>
      <c r="ENW24" s="19"/>
      <c r="ENX24" s="19"/>
      <c r="ENY24" s="19"/>
      <c r="ENZ24" s="19"/>
      <c r="EOA24" s="19"/>
      <c r="EOB24" s="19"/>
      <c r="EOC24" s="19"/>
      <c r="EOD24" s="19"/>
      <c r="EOE24" s="19"/>
      <c r="EOF24" s="19"/>
      <c r="EOG24" s="19"/>
      <c r="EOH24" s="19"/>
      <c r="EOI24" s="19"/>
      <c r="EOJ24" s="19"/>
      <c r="EOK24" s="19"/>
      <c r="EOL24" s="19"/>
      <c r="EOM24" s="19"/>
      <c r="EON24" s="19"/>
      <c r="EOO24" s="19"/>
      <c r="EOP24" s="19"/>
      <c r="EOQ24" s="19"/>
      <c r="EOR24" s="19"/>
      <c r="EOS24" s="19"/>
      <c r="EOT24" s="19"/>
      <c r="EOU24" s="19"/>
      <c r="EOV24" s="19"/>
      <c r="EOW24" s="19"/>
      <c r="EOX24" s="19"/>
      <c r="EOY24" s="19"/>
      <c r="EOZ24" s="19"/>
      <c r="EPA24" s="19"/>
      <c r="EPB24" s="19"/>
      <c r="EPC24" s="19"/>
      <c r="EPD24" s="19"/>
      <c r="EPE24" s="19"/>
      <c r="EPF24" s="19"/>
      <c r="EPG24" s="19"/>
      <c r="EPH24" s="19"/>
      <c r="EPI24" s="19"/>
      <c r="EPJ24" s="19"/>
      <c r="EPK24" s="19"/>
      <c r="EPL24" s="19"/>
      <c r="EPM24" s="19"/>
      <c r="EPN24" s="19"/>
      <c r="EPO24" s="19"/>
      <c r="EPP24" s="19"/>
      <c r="EPQ24" s="19"/>
      <c r="EPR24" s="19"/>
      <c r="EPS24" s="19"/>
      <c r="EPT24" s="19"/>
      <c r="EPU24" s="19"/>
      <c r="EPV24" s="19"/>
      <c r="EPW24" s="19"/>
      <c r="EPX24" s="19"/>
      <c r="EPY24" s="19"/>
      <c r="EPZ24" s="19"/>
      <c r="EQA24" s="19"/>
      <c r="EQB24" s="19"/>
      <c r="EQC24" s="19"/>
      <c r="EQD24" s="19"/>
      <c r="EQE24" s="19"/>
      <c r="EQF24" s="19"/>
      <c r="EQG24" s="19"/>
      <c r="EQH24" s="19"/>
      <c r="EQI24" s="19"/>
      <c r="EQJ24" s="19"/>
      <c r="EQK24" s="19"/>
      <c r="EQL24" s="19"/>
      <c r="EQM24" s="19"/>
      <c r="EQN24" s="19"/>
      <c r="EQO24" s="19"/>
      <c r="EQP24" s="19"/>
      <c r="EQQ24" s="19"/>
      <c r="EQR24" s="19"/>
      <c r="EQS24" s="19"/>
      <c r="EQT24" s="19"/>
      <c r="EQU24" s="19"/>
      <c r="EQV24" s="19"/>
      <c r="EQW24" s="19"/>
      <c r="EQX24" s="19"/>
      <c r="EQY24" s="19"/>
      <c r="EQZ24" s="19"/>
      <c r="ERA24" s="19"/>
      <c r="ERB24" s="19"/>
      <c r="ERC24" s="19"/>
      <c r="ERD24" s="19"/>
      <c r="ERE24" s="19"/>
      <c r="ERF24" s="19"/>
      <c r="ERG24" s="19"/>
      <c r="ERH24" s="19"/>
      <c r="ERI24" s="19"/>
      <c r="ERJ24" s="19"/>
      <c r="ERK24" s="19"/>
      <c r="ERL24" s="19"/>
      <c r="ERM24" s="19"/>
      <c r="ERN24" s="19"/>
      <c r="ERO24" s="19"/>
      <c r="ERP24" s="19"/>
      <c r="ERQ24" s="19"/>
      <c r="ERR24" s="19"/>
      <c r="ERS24" s="19"/>
      <c r="ERT24" s="19"/>
      <c r="ERU24" s="19"/>
      <c r="ERV24" s="19"/>
      <c r="ERW24" s="19"/>
      <c r="ERX24" s="19"/>
      <c r="ERY24" s="19"/>
      <c r="ERZ24" s="19"/>
      <c r="ESA24" s="19"/>
      <c r="ESB24" s="19"/>
      <c r="ESC24" s="19"/>
      <c r="ESD24" s="19"/>
      <c r="ESE24" s="19"/>
      <c r="ESF24" s="19"/>
      <c r="ESG24" s="19"/>
      <c r="ESH24" s="19"/>
      <c r="ESI24" s="19"/>
      <c r="ESJ24" s="19"/>
      <c r="ESK24" s="19"/>
      <c r="ESL24" s="19"/>
      <c r="ESM24" s="19"/>
      <c r="ESN24" s="19"/>
      <c r="ESO24" s="19"/>
      <c r="ESP24" s="19"/>
      <c r="ESQ24" s="19"/>
      <c r="ESR24" s="19"/>
      <c r="ESS24" s="19"/>
      <c r="EST24" s="19"/>
      <c r="ESU24" s="19"/>
      <c r="ESV24" s="19"/>
      <c r="ESW24" s="19"/>
      <c r="ESX24" s="19"/>
      <c r="ESY24" s="19"/>
      <c r="ESZ24" s="19"/>
      <c r="ETA24" s="19"/>
      <c r="ETB24" s="19"/>
      <c r="ETC24" s="19"/>
      <c r="ETD24" s="19"/>
      <c r="ETE24" s="19"/>
      <c r="ETF24" s="19"/>
      <c r="ETG24" s="19"/>
      <c r="ETH24" s="19"/>
      <c r="ETI24" s="19"/>
      <c r="ETJ24" s="19"/>
      <c r="ETK24" s="19"/>
      <c r="ETL24" s="19"/>
      <c r="ETM24" s="19"/>
      <c r="ETN24" s="19"/>
      <c r="ETO24" s="19"/>
      <c r="ETP24" s="19"/>
      <c r="ETQ24" s="19"/>
      <c r="ETR24" s="19"/>
      <c r="ETS24" s="19"/>
      <c r="ETT24" s="19"/>
      <c r="ETU24" s="19"/>
      <c r="ETV24" s="19"/>
      <c r="ETW24" s="19"/>
      <c r="ETX24" s="19"/>
      <c r="ETY24" s="19"/>
      <c r="ETZ24" s="19"/>
      <c r="EUA24" s="19"/>
      <c r="EUB24" s="19"/>
      <c r="EUC24" s="19"/>
      <c r="EUD24" s="19"/>
      <c r="EUE24" s="19"/>
      <c r="EUF24" s="19"/>
      <c r="EUG24" s="19"/>
      <c r="EUH24" s="19"/>
      <c r="EUI24" s="19"/>
      <c r="EUJ24" s="19"/>
      <c r="EUK24" s="19"/>
      <c r="EUL24" s="19"/>
      <c r="EUM24" s="19"/>
      <c r="EUN24" s="19"/>
      <c r="EUO24" s="19"/>
      <c r="EUP24" s="19"/>
      <c r="EUQ24" s="19"/>
      <c r="EUR24" s="19"/>
      <c r="EUS24" s="19"/>
      <c r="EUT24" s="19"/>
      <c r="EUU24" s="19"/>
      <c r="EUV24" s="19"/>
      <c r="EUW24" s="19"/>
      <c r="EUX24" s="19"/>
      <c r="EUY24" s="19"/>
      <c r="EUZ24" s="19"/>
      <c r="EVA24" s="19"/>
      <c r="EVB24" s="19"/>
      <c r="EVC24" s="19"/>
      <c r="EVD24" s="19"/>
      <c r="EVE24" s="19"/>
      <c r="EVF24" s="19"/>
      <c r="EVG24" s="19"/>
      <c r="EVH24" s="19"/>
      <c r="EVI24" s="19"/>
      <c r="EVJ24" s="19"/>
      <c r="EVK24" s="19"/>
      <c r="EVL24" s="19"/>
      <c r="EVM24" s="19"/>
      <c r="EVN24" s="19"/>
      <c r="EVO24" s="19"/>
      <c r="EVP24" s="19"/>
      <c r="EVQ24" s="19"/>
      <c r="EVR24" s="19"/>
      <c r="EVS24" s="19"/>
      <c r="EVT24" s="19"/>
      <c r="EVU24" s="19"/>
      <c r="EVV24" s="19"/>
      <c r="EVW24" s="19"/>
      <c r="EVX24" s="19"/>
      <c r="EVY24" s="19"/>
      <c r="EVZ24" s="19"/>
      <c r="EWA24" s="19"/>
      <c r="EWB24" s="19"/>
      <c r="EWC24" s="19"/>
      <c r="EWD24" s="19"/>
      <c r="EWE24" s="19"/>
      <c r="EWF24" s="19"/>
      <c r="EWG24" s="19"/>
      <c r="EWH24" s="19"/>
      <c r="EWI24" s="19"/>
      <c r="EWJ24" s="19"/>
      <c r="EWK24" s="19"/>
      <c r="EWL24" s="19"/>
      <c r="EWM24" s="19"/>
      <c r="EWN24" s="19"/>
      <c r="EWO24" s="19"/>
      <c r="EWP24" s="19"/>
      <c r="EWQ24" s="19"/>
      <c r="EWR24" s="19"/>
      <c r="EWS24" s="19"/>
      <c r="EWT24" s="19"/>
      <c r="EWU24" s="19"/>
      <c r="EWV24" s="19"/>
      <c r="EWW24" s="19"/>
      <c r="EWX24" s="19"/>
      <c r="EWY24" s="19"/>
      <c r="EWZ24" s="19"/>
      <c r="EXA24" s="19"/>
      <c r="EXB24" s="19"/>
      <c r="EXC24" s="19"/>
      <c r="EXD24" s="19"/>
      <c r="EXE24" s="19"/>
      <c r="EXF24" s="19"/>
      <c r="EXG24" s="19"/>
      <c r="EXH24" s="19"/>
      <c r="EXI24" s="19"/>
      <c r="EXJ24" s="19"/>
      <c r="EXK24" s="19"/>
      <c r="EXL24" s="19"/>
      <c r="EXM24" s="19"/>
      <c r="EXN24" s="19"/>
      <c r="EXO24" s="19"/>
      <c r="EXP24" s="19"/>
      <c r="EXQ24" s="19"/>
      <c r="EXR24" s="19"/>
      <c r="EXS24" s="19"/>
      <c r="EXT24" s="19"/>
      <c r="EXU24" s="19"/>
      <c r="EXV24" s="19"/>
      <c r="EXW24" s="19"/>
      <c r="EXX24" s="19"/>
      <c r="EXY24" s="19"/>
      <c r="EXZ24" s="19"/>
      <c r="EYA24" s="19"/>
      <c r="EYB24" s="19"/>
      <c r="EYC24" s="19"/>
      <c r="EYD24" s="19"/>
      <c r="EYE24" s="19"/>
      <c r="EYF24" s="19"/>
      <c r="EYG24" s="19"/>
      <c r="EYH24" s="19"/>
      <c r="EYI24" s="19"/>
      <c r="EYJ24" s="19"/>
      <c r="EYK24" s="19"/>
      <c r="EYL24" s="19"/>
      <c r="EYM24" s="19"/>
      <c r="EYN24" s="19"/>
      <c r="EYO24" s="19"/>
      <c r="EYP24" s="19"/>
      <c r="EYQ24" s="19"/>
      <c r="EYR24" s="19"/>
      <c r="EYS24" s="19"/>
      <c r="EYT24" s="19"/>
      <c r="EYU24" s="19"/>
      <c r="EYV24" s="19"/>
      <c r="EYW24" s="19"/>
      <c r="EYX24" s="19"/>
      <c r="EYY24" s="19"/>
      <c r="EYZ24" s="19"/>
      <c r="EZA24" s="19"/>
      <c r="EZB24" s="19"/>
      <c r="EZC24" s="19"/>
      <c r="EZD24" s="19"/>
      <c r="EZE24" s="19"/>
      <c r="EZF24" s="19"/>
      <c r="EZG24" s="19"/>
      <c r="EZH24" s="19"/>
      <c r="EZI24" s="19"/>
      <c r="EZJ24" s="19"/>
      <c r="EZK24" s="19"/>
      <c r="EZL24" s="19"/>
      <c r="EZM24" s="19"/>
      <c r="EZN24" s="19"/>
      <c r="EZO24" s="19"/>
      <c r="EZP24" s="19"/>
      <c r="EZQ24" s="19"/>
      <c r="EZR24" s="19"/>
      <c r="EZS24" s="19"/>
      <c r="EZT24" s="19"/>
      <c r="EZU24" s="19"/>
      <c r="EZV24" s="19"/>
      <c r="EZW24" s="19"/>
      <c r="EZX24" s="19"/>
      <c r="EZY24" s="19"/>
      <c r="EZZ24" s="19"/>
      <c r="FAA24" s="19"/>
      <c r="FAB24" s="19"/>
      <c r="FAC24" s="19"/>
      <c r="FAD24" s="19"/>
      <c r="FAE24" s="19"/>
      <c r="FAF24" s="19"/>
      <c r="FAG24" s="19"/>
      <c r="FAH24" s="19"/>
      <c r="FAI24" s="19"/>
      <c r="FAJ24" s="19"/>
      <c r="FAK24" s="19"/>
      <c r="FAL24" s="19"/>
      <c r="FAM24" s="19"/>
      <c r="FAN24" s="19"/>
      <c r="FAO24" s="19"/>
      <c r="FAP24" s="19"/>
      <c r="FAQ24" s="19"/>
      <c r="FAR24" s="19"/>
      <c r="FAS24" s="19"/>
      <c r="FAT24" s="19"/>
      <c r="FAU24" s="19"/>
      <c r="FAV24" s="19"/>
      <c r="FAW24" s="19"/>
      <c r="FAX24" s="19"/>
      <c r="FAY24" s="19"/>
      <c r="FAZ24" s="19"/>
      <c r="FBA24" s="19"/>
      <c r="FBB24" s="19"/>
      <c r="FBC24" s="19"/>
      <c r="FBD24" s="19"/>
      <c r="FBE24" s="19"/>
      <c r="FBF24" s="19"/>
      <c r="FBG24" s="19"/>
      <c r="FBH24" s="19"/>
      <c r="FBI24" s="19"/>
      <c r="FBJ24" s="19"/>
      <c r="FBK24" s="19"/>
      <c r="FBL24" s="19"/>
      <c r="FBM24" s="19"/>
      <c r="FBN24" s="19"/>
      <c r="FBO24" s="19"/>
      <c r="FBP24" s="19"/>
      <c r="FBQ24" s="19"/>
      <c r="FBR24" s="19"/>
      <c r="FBS24" s="19"/>
      <c r="FBT24" s="19"/>
      <c r="FBU24" s="19"/>
      <c r="FBV24" s="19"/>
      <c r="FBW24" s="19"/>
      <c r="FBX24" s="19"/>
      <c r="FBY24" s="19"/>
      <c r="FBZ24" s="19"/>
      <c r="FCA24" s="19"/>
      <c r="FCB24" s="19"/>
      <c r="FCC24" s="19"/>
      <c r="FCD24" s="19"/>
      <c r="FCE24" s="19"/>
      <c r="FCF24" s="19"/>
      <c r="FCG24" s="19"/>
      <c r="FCH24" s="19"/>
      <c r="FCI24" s="19"/>
      <c r="FCJ24" s="19"/>
      <c r="FCK24" s="19"/>
      <c r="FCL24" s="19"/>
      <c r="FCM24" s="19"/>
      <c r="FCN24" s="19"/>
      <c r="FCO24" s="19"/>
      <c r="FCP24" s="19"/>
      <c r="FCQ24" s="19"/>
      <c r="FCR24" s="19"/>
      <c r="FCS24" s="19"/>
      <c r="FCT24" s="19"/>
      <c r="FCU24" s="19"/>
      <c r="FCV24" s="19"/>
      <c r="FCW24" s="19"/>
      <c r="FCX24" s="19"/>
      <c r="FCY24" s="19"/>
      <c r="FCZ24" s="19"/>
      <c r="FDA24" s="19"/>
      <c r="FDB24" s="19"/>
      <c r="FDC24" s="19"/>
      <c r="FDD24" s="19"/>
      <c r="FDE24" s="19"/>
      <c r="FDF24" s="19"/>
      <c r="FDG24" s="19"/>
      <c r="FDH24" s="19"/>
      <c r="FDI24" s="19"/>
      <c r="FDJ24" s="19"/>
      <c r="FDK24" s="19"/>
      <c r="FDL24" s="19"/>
      <c r="FDM24" s="19"/>
      <c r="FDN24" s="19"/>
      <c r="FDO24" s="19"/>
      <c r="FDP24" s="19"/>
      <c r="FDQ24" s="19"/>
      <c r="FDR24" s="19"/>
      <c r="FDS24" s="19"/>
      <c r="FDT24" s="19"/>
      <c r="FDU24" s="19"/>
      <c r="FDV24" s="19"/>
      <c r="FDW24" s="19"/>
      <c r="FDX24" s="19"/>
      <c r="FDY24" s="19"/>
      <c r="FDZ24" s="19"/>
      <c r="FEA24" s="19"/>
      <c r="FEB24" s="19"/>
      <c r="FEC24" s="19"/>
      <c r="FED24" s="19"/>
      <c r="FEE24" s="19"/>
      <c r="FEF24" s="19"/>
      <c r="FEG24" s="19"/>
      <c r="FEH24" s="19"/>
      <c r="FEI24" s="19"/>
      <c r="FEJ24" s="19"/>
      <c r="FEK24" s="19"/>
      <c r="FEL24" s="19"/>
      <c r="FEM24" s="19"/>
      <c r="FEN24" s="19"/>
      <c r="FEO24" s="19"/>
      <c r="FEP24" s="19"/>
      <c r="FEQ24" s="19"/>
      <c r="FER24" s="19"/>
      <c r="FES24" s="19"/>
      <c r="FET24" s="19"/>
      <c r="FEU24" s="19"/>
      <c r="FEV24" s="19"/>
      <c r="FEW24" s="19"/>
      <c r="FEX24" s="19"/>
      <c r="FEY24" s="19"/>
      <c r="FEZ24" s="19"/>
      <c r="FFA24" s="19"/>
      <c r="FFB24" s="19"/>
      <c r="FFC24" s="19"/>
      <c r="FFD24" s="19"/>
      <c r="FFE24" s="19"/>
      <c r="FFF24" s="19"/>
      <c r="FFG24" s="19"/>
      <c r="FFH24" s="19"/>
      <c r="FFI24" s="19"/>
      <c r="FFJ24" s="19"/>
      <c r="FFK24" s="19"/>
      <c r="FFL24" s="19"/>
      <c r="FFM24" s="19"/>
      <c r="FFN24" s="19"/>
      <c r="FFO24" s="19"/>
      <c r="FFP24" s="19"/>
      <c r="FFQ24" s="19"/>
      <c r="FFR24" s="19"/>
      <c r="FFS24" s="19"/>
      <c r="FFT24" s="19"/>
      <c r="FFU24" s="19"/>
      <c r="FFV24" s="19"/>
      <c r="FFW24" s="19"/>
      <c r="FFX24" s="19"/>
      <c r="FFY24" s="19"/>
      <c r="FFZ24" s="19"/>
      <c r="FGA24" s="19"/>
      <c r="FGB24" s="19"/>
      <c r="FGC24" s="19"/>
      <c r="FGD24" s="19"/>
      <c r="FGE24" s="19"/>
      <c r="FGF24" s="19"/>
      <c r="FGG24" s="19"/>
      <c r="FGH24" s="19"/>
      <c r="FGI24" s="19"/>
      <c r="FGJ24" s="19"/>
      <c r="FGK24" s="19"/>
      <c r="FGL24" s="19"/>
      <c r="FGM24" s="19"/>
      <c r="FGN24" s="19"/>
      <c r="FGO24" s="19"/>
      <c r="FGP24" s="19"/>
      <c r="FGQ24" s="19"/>
      <c r="FGR24" s="19"/>
      <c r="FGS24" s="19"/>
      <c r="FGT24" s="19"/>
      <c r="FGU24" s="19"/>
      <c r="FGV24" s="19"/>
      <c r="FGW24" s="19"/>
      <c r="FGX24" s="19"/>
      <c r="FGY24" s="19"/>
      <c r="FGZ24" s="19"/>
      <c r="FHA24" s="19"/>
      <c r="FHB24" s="19"/>
      <c r="FHC24" s="19"/>
      <c r="FHD24" s="19"/>
      <c r="FHE24" s="19"/>
      <c r="FHF24" s="19"/>
      <c r="FHG24" s="19"/>
      <c r="FHH24" s="19"/>
      <c r="FHI24" s="19"/>
      <c r="FHJ24" s="19"/>
      <c r="FHK24" s="19"/>
      <c r="FHL24" s="19"/>
      <c r="FHM24" s="19"/>
      <c r="FHN24" s="19"/>
      <c r="FHO24" s="19"/>
      <c r="FHP24" s="19"/>
      <c r="FHQ24" s="19"/>
      <c r="FHR24" s="19"/>
      <c r="FHS24" s="19"/>
      <c r="FHT24" s="19"/>
      <c r="FHU24" s="19"/>
      <c r="FHV24" s="19"/>
      <c r="FHW24" s="19"/>
      <c r="FHX24" s="19"/>
      <c r="FHY24" s="19"/>
      <c r="FHZ24" s="19"/>
      <c r="FIA24" s="19"/>
      <c r="FIB24" s="19"/>
      <c r="FIC24" s="19"/>
      <c r="FID24" s="19"/>
      <c r="FIE24" s="19"/>
      <c r="FIF24" s="19"/>
      <c r="FIG24" s="19"/>
      <c r="FIH24" s="19"/>
      <c r="FII24" s="19"/>
      <c r="FIJ24" s="19"/>
      <c r="FIK24" s="19"/>
      <c r="FIL24" s="19"/>
      <c r="FIM24" s="19"/>
      <c r="FIN24" s="19"/>
      <c r="FIO24" s="19"/>
      <c r="FIP24" s="19"/>
      <c r="FIQ24" s="19"/>
      <c r="FIR24" s="19"/>
      <c r="FIS24" s="19"/>
      <c r="FIT24" s="19"/>
      <c r="FIU24" s="19"/>
      <c r="FIV24" s="19"/>
      <c r="FIW24" s="19"/>
      <c r="FIX24" s="19"/>
      <c r="FIY24" s="19"/>
      <c r="FIZ24" s="19"/>
      <c r="FJA24" s="19"/>
      <c r="FJB24" s="19"/>
      <c r="FJC24" s="19"/>
      <c r="FJD24" s="19"/>
      <c r="FJE24" s="19"/>
      <c r="FJF24" s="19"/>
      <c r="FJG24" s="19"/>
      <c r="FJH24" s="19"/>
      <c r="FJI24" s="19"/>
      <c r="FJJ24" s="19"/>
      <c r="FJK24" s="19"/>
      <c r="FJL24" s="19"/>
      <c r="FJM24" s="19"/>
      <c r="FJN24" s="19"/>
      <c r="FJO24" s="19"/>
      <c r="FJP24" s="19"/>
      <c r="FJQ24" s="19"/>
      <c r="FJR24" s="19"/>
      <c r="FJS24" s="19"/>
      <c r="FJT24" s="19"/>
      <c r="FJU24" s="19"/>
      <c r="FJV24" s="19"/>
      <c r="FJW24" s="19"/>
      <c r="FJX24" s="19"/>
      <c r="FJY24" s="19"/>
      <c r="FJZ24" s="19"/>
      <c r="FKA24" s="19"/>
      <c r="FKB24" s="19"/>
      <c r="FKC24" s="19"/>
      <c r="FKD24" s="19"/>
      <c r="FKE24" s="19"/>
      <c r="FKF24" s="19"/>
      <c r="FKG24" s="19"/>
      <c r="FKH24" s="19"/>
      <c r="FKI24" s="19"/>
      <c r="FKJ24" s="19"/>
      <c r="FKK24" s="19"/>
      <c r="FKL24" s="19"/>
      <c r="FKM24" s="19"/>
      <c r="FKN24" s="19"/>
      <c r="FKO24" s="19"/>
      <c r="FKP24" s="19"/>
      <c r="FKQ24" s="19"/>
      <c r="FKR24" s="19"/>
      <c r="FKS24" s="19"/>
      <c r="FKT24" s="19"/>
      <c r="FKU24" s="19"/>
      <c r="FKV24" s="19"/>
      <c r="FKW24" s="19"/>
      <c r="FKX24" s="19"/>
      <c r="FKY24" s="19"/>
      <c r="FKZ24" s="19"/>
      <c r="FLA24" s="19"/>
      <c r="FLB24" s="19"/>
      <c r="FLC24" s="19"/>
      <c r="FLD24" s="19"/>
      <c r="FLE24" s="19"/>
      <c r="FLF24" s="19"/>
      <c r="FLG24" s="19"/>
      <c r="FLH24" s="19"/>
      <c r="FLI24" s="19"/>
      <c r="FLJ24" s="19"/>
      <c r="FLK24" s="19"/>
      <c r="FLL24" s="19"/>
      <c r="FLM24" s="19"/>
      <c r="FLN24" s="19"/>
      <c r="FLO24" s="19"/>
      <c r="FLP24" s="19"/>
      <c r="FLQ24" s="19"/>
      <c r="FLR24" s="19"/>
      <c r="FLS24" s="19"/>
      <c r="FLT24" s="19"/>
      <c r="FLU24" s="19"/>
      <c r="FLV24" s="19"/>
      <c r="FLW24" s="19"/>
      <c r="FLX24" s="19"/>
      <c r="FLY24" s="19"/>
      <c r="FLZ24" s="19"/>
      <c r="FMA24" s="19"/>
      <c r="FMB24" s="19"/>
      <c r="FMC24" s="19"/>
      <c r="FMD24" s="19"/>
      <c r="FME24" s="19"/>
      <c r="FMF24" s="19"/>
      <c r="FMG24" s="19"/>
      <c r="FMH24" s="19"/>
      <c r="FMI24" s="19"/>
      <c r="FMJ24" s="19"/>
      <c r="FMK24" s="19"/>
      <c r="FML24" s="19"/>
      <c r="FMM24" s="19"/>
      <c r="FMN24" s="19"/>
      <c r="FMO24" s="19"/>
      <c r="FMP24" s="19"/>
      <c r="FMQ24" s="19"/>
      <c r="FMR24" s="19"/>
      <c r="FMS24" s="19"/>
      <c r="FMT24" s="19"/>
      <c r="FMU24" s="19"/>
      <c r="FMV24" s="19"/>
      <c r="FMW24" s="19"/>
      <c r="FMX24" s="19"/>
      <c r="FMY24" s="19"/>
      <c r="FMZ24" s="19"/>
      <c r="FNA24" s="19"/>
      <c r="FNB24" s="19"/>
      <c r="FNC24" s="19"/>
      <c r="FND24" s="19"/>
      <c r="FNE24" s="19"/>
      <c r="FNF24" s="19"/>
      <c r="FNG24" s="19"/>
      <c r="FNH24" s="19"/>
      <c r="FNI24" s="19"/>
      <c r="FNJ24" s="19"/>
      <c r="FNK24" s="19"/>
      <c r="FNL24" s="19"/>
      <c r="FNM24" s="19"/>
      <c r="FNN24" s="19"/>
      <c r="FNO24" s="19"/>
      <c r="FNP24" s="19"/>
      <c r="FNQ24" s="19"/>
      <c r="FNR24" s="19"/>
      <c r="FNS24" s="19"/>
      <c r="FNT24" s="19"/>
      <c r="FNU24" s="19"/>
      <c r="FNV24" s="19"/>
      <c r="FNW24" s="19"/>
      <c r="FNX24" s="19"/>
      <c r="FNY24" s="19"/>
      <c r="FNZ24" s="19"/>
      <c r="FOA24" s="19"/>
      <c r="FOB24" s="19"/>
      <c r="FOC24" s="19"/>
      <c r="FOD24" s="19"/>
      <c r="FOE24" s="19"/>
      <c r="FOF24" s="19"/>
      <c r="FOG24" s="19"/>
      <c r="FOH24" s="19"/>
      <c r="FOI24" s="19"/>
      <c r="FOJ24" s="19"/>
      <c r="FOK24" s="19"/>
      <c r="FOL24" s="19"/>
      <c r="FOM24" s="19"/>
      <c r="FON24" s="19"/>
      <c r="FOO24" s="19"/>
      <c r="FOP24" s="19"/>
      <c r="FOQ24" s="19"/>
      <c r="FOR24" s="19"/>
      <c r="FOS24" s="19"/>
      <c r="FOT24" s="19"/>
      <c r="FOU24" s="19"/>
      <c r="FOV24" s="19"/>
      <c r="FOW24" s="19"/>
      <c r="FOX24" s="19"/>
      <c r="FOY24" s="19"/>
      <c r="FOZ24" s="19"/>
      <c r="FPA24" s="19"/>
      <c r="FPB24" s="19"/>
      <c r="FPC24" s="19"/>
      <c r="FPD24" s="19"/>
      <c r="FPE24" s="19"/>
      <c r="FPF24" s="19"/>
      <c r="FPG24" s="19"/>
      <c r="FPH24" s="19"/>
      <c r="FPI24" s="19"/>
      <c r="FPJ24" s="19"/>
      <c r="FPK24" s="19"/>
      <c r="FPL24" s="19"/>
      <c r="FPM24" s="19"/>
      <c r="FPN24" s="19"/>
      <c r="FPO24" s="19"/>
      <c r="FPP24" s="19"/>
      <c r="FPQ24" s="19"/>
      <c r="FPR24" s="19"/>
      <c r="FPS24" s="19"/>
      <c r="FPT24" s="19"/>
      <c r="FPU24" s="19"/>
      <c r="FPV24" s="19"/>
      <c r="FPW24" s="19"/>
      <c r="FPX24" s="19"/>
      <c r="FPY24" s="19"/>
      <c r="FPZ24" s="19"/>
      <c r="FQA24" s="19"/>
      <c r="FQB24" s="19"/>
      <c r="FQC24" s="19"/>
      <c r="FQD24" s="19"/>
      <c r="FQE24" s="19"/>
      <c r="FQF24" s="19"/>
      <c r="FQG24" s="19"/>
      <c r="FQH24" s="19"/>
      <c r="FQI24" s="19"/>
      <c r="FQJ24" s="19"/>
      <c r="FQK24" s="19"/>
      <c r="FQL24" s="19"/>
      <c r="FQM24" s="19"/>
      <c r="FQN24" s="19"/>
      <c r="FQO24" s="19"/>
      <c r="FQP24" s="19"/>
      <c r="FQQ24" s="19"/>
      <c r="FQR24" s="19"/>
      <c r="FQS24" s="19"/>
      <c r="FQT24" s="19"/>
      <c r="FQU24" s="19"/>
      <c r="FQV24" s="19"/>
      <c r="FQW24" s="19"/>
      <c r="FQX24" s="19"/>
      <c r="FQY24" s="19"/>
      <c r="FQZ24" s="19"/>
      <c r="FRA24" s="19"/>
      <c r="FRB24" s="19"/>
      <c r="FRC24" s="19"/>
      <c r="FRD24" s="19"/>
      <c r="FRE24" s="19"/>
      <c r="FRF24" s="19"/>
      <c r="FRG24" s="19"/>
      <c r="FRH24" s="19"/>
      <c r="FRI24" s="19"/>
      <c r="FRJ24" s="19"/>
      <c r="FRK24" s="19"/>
      <c r="FRL24" s="19"/>
      <c r="FRM24" s="19"/>
      <c r="FRN24" s="19"/>
      <c r="FRO24" s="19"/>
      <c r="FRP24" s="19"/>
      <c r="FRQ24" s="19"/>
      <c r="FRR24" s="19"/>
      <c r="FRS24" s="19"/>
      <c r="FRT24" s="19"/>
      <c r="FRU24" s="19"/>
      <c r="FRV24" s="19"/>
      <c r="FRW24" s="19"/>
      <c r="FRX24" s="19"/>
      <c r="FRY24" s="19"/>
      <c r="FRZ24" s="19"/>
      <c r="FSA24" s="19"/>
      <c r="FSB24" s="19"/>
      <c r="FSC24" s="19"/>
      <c r="FSD24" s="19"/>
      <c r="FSE24" s="19"/>
      <c r="FSF24" s="19"/>
      <c r="FSG24" s="19"/>
      <c r="FSH24" s="19"/>
      <c r="FSI24" s="19"/>
      <c r="FSJ24" s="19"/>
      <c r="FSK24" s="19"/>
      <c r="FSL24" s="19"/>
      <c r="FSM24" s="19"/>
      <c r="FSN24" s="19"/>
      <c r="FSO24" s="19"/>
      <c r="FSP24" s="19"/>
      <c r="FSQ24" s="19"/>
      <c r="FSR24" s="19"/>
      <c r="FSS24" s="19"/>
      <c r="FST24" s="19"/>
      <c r="FSU24" s="19"/>
      <c r="FSV24" s="19"/>
      <c r="FSW24" s="19"/>
      <c r="FSX24" s="19"/>
      <c r="FSY24" s="19"/>
      <c r="FSZ24" s="19"/>
      <c r="FTA24" s="19"/>
      <c r="FTB24" s="19"/>
      <c r="FTC24" s="19"/>
      <c r="FTD24" s="19"/>
      <c r="FTE24" s="19"/>
      <c r="FTF24" s="19"/>
      <c r="FTG24" s="19"/>
      <c r="FTH24" s="19"/>
      <c r="FTI24" s="19"/>
      <c r="FTJ24" s="19"/>
      <c r="FTK24" s="19"/>
      <c r="FTL24" s="19"/>
      <c r="FTM24" s="19"/>
      <c r="FTN24" s="19"/>
      <c r="FTO24" s="19"/>
      <c r="FTP24" s="19"/>
      <c r="FTQ24" s="19"/>
      <c r="FTR24" s="19"/>
      <c r="FTS24" s="19"/>
      <c r="FTT24" s="19"/>
      <c r="FTU24" s="19"/>
      <c r="FTV24" s="19"/>
      <c r="FTW24" s="19"/>
      <c r="FTX24" s="19"/>
      <c r="FTY24" s="19"/>
      <c r="FTZ24" s="19"/>
      <c r="FUA24" s="19"/>
      <c r="FUB24" s="19"/>
      <c r="FUC24" s="19"/>
      <c r="FUD24" s="19"/>
      <c r="FUE24" s="19"/>
      <c r="FUF24" s="19"/>
      <c r="FUG24" s="19"/>
      <c r="FUH24" s="19"/>
      <c r="FUI24" s="19"/>
      <c r="FUJ24" s="19"/>
      <c r="FUK24" s="19"/>
      <c r="FUL24" s="19"/>
      <c r="FUM24" s="19"/>
      <c r="FUN24" s="19"/>
      <c r="FUO24" s="19"/>
      <c r="FUP24" s="19"/>
      <c r="FUQ24" s="19"/>
      <c r="FUR24" s="19"/>
      <c r="FUS24" s="19"/>
      <c r="FUT24" s="19"/>
      <c r="FUU24" s="19"/>
      <c r="FUV24" s="19"/>
      <c r="FUW24" s="19"/>
      <c r="FUX24" s="19"/>
      <c r="FUY24" s="19"/>
      <c r="FUZ24" s="19"/>
      <c r="FVA24" s="19"/>
      <c r="FVB24" s="19"/>
      <c r="FVC24" s="19"/>
      <c r="FVD24" s="19"/>
      <c r="FVE24" s="19"/>
      <c r="FVF24" s="19"/>
      <c r="FVG24" s="19"/>
      <c r="FVH24" s="19"/>
      <c r="FVI24" s="19"/>
      <c r="FVJ24" s="19"/>
      <c r="FVK24" s="19"/>
      <c r="FVL24" s="19"/>
      <c r="FVM24" s="19"/>
      <c r="FVN24" s="19"/>
      <c r="FVO24" s="19"/>
      <c r="FVP24" s="19"/>
      <c r="FVQ24" s="19"/>
      <c r="FVR24" s="19"/>
      <c r="FVS24" s="19"/>
      <c r="FVT24" s="19"/>
      <c r="FVU24" s="19"/>
      <c r="FVV24" s="19"/>
      <c r="FVW24" s="19"/>
      <c r="FVX24" s="19"/>
      <c r="FVY24" s="19"/>
      <c r="FVZ24" s="19"/>
      <c r="FWA24" s="19"/>
      <c r="FWB24" s="19"/>
      <c r="FWC24" s="19"/>
      <c r="FWD24" s="19"/>
      <c r="FWE24" s="19"/>
      <c r="FWF24" s="19"/>
      <c r="FWG24" s="19"/>
      <c r="FWH24" s="19"/>
      <c r="FWI24" s="19"/>
      <c r="FWJ24" s="19"/>
      <c r="FWK24" s="19"/>
      <c r="FWL24" s="19"/>
      <c r="FWM24" s="19"/>
      <c r="FWN24" s="19"/>
      <c r="FWO24" s="19"/>
      <c r="FWP24" s="19"/>
      <c r="FWQ24" s="19"/>
      <c r="FWR24" s="19"/>
      <c r="FWS24" s="19"/>
      <c r="FWT24" s="19"/>
      <c r="FWU24" s="19"/>
      <c r="FWV24" s="19"/>
      <c r="FWW24" s="19"/>
      <c r="FWX24" s="19"/>
      <c r="FWY24" s="19"/>
      <c r="FWZ24" s="19"/>
      <c r="FXA24" s="19"/>
      <c r="FXB24" s="19"/>
      <c r="FXC24" s="19"/>
      <c r="FXD24" s="19"/>
      <c r="FXE24" s="19"/>
      <c r="FXF24" s="19"/>
      <c r="FXG24" s="19"/>
      <c r="FXH24" s="19"/>
      <c r="FXI24" s="19"/>
      <c r="FXJ24" s="19"/>
      <c r="FXK24" s="19"/>
      <c r="FXL24" s="19"/>
      <c r="FXM24" s="19"/>
      <c r="FXN24" s="19"/>
      <c r="FXO24" s="19"/>
      <c r="FXP24" s="19"/>
      <c r="FXQ24" s="19"/>
      <c r="FXR24" s="19"/>
      <c r="FXS24" s="19"/>
      <c r="FXT24" s="19"/>
      <c r="FXU24" s="19"/>
      <c r="FXV24" s="19"/>
      <c r="FXW24" s="19"/>
      <c r="FXX24" s="19"/>
      <c r="FXY24" s="19"/>
      <c r="FXZ24" s="19"/>
      <c r="FYA24" s="19"/>
      <c r="FYB24" s="19"/>
      <c r="FYC24" s="19"/>
      <c r="FYD24" s="19"/>
      <c r="FYE24" s="19"/>
      <c r="FYF24" s="19"/>
      <c r="FYG24" s="19"/>
      <c r="FYH24" s="19"/>
      <c r="FYI24" s="19"/>
      <c r="FYJ24" s="19"/>
      <c r="FYK24" s="19"/>
      <c r="FYL24" s="19"/>
      <c r="FYM24" s="19"/>
      <c r="FYN24" s="19"/>
      <c r="FYO24" s="19"/>
      <c r="FYP24" s="19"/>
      <c r="FYQ24" s="19"/>
      <c r="FYR24" s="19"/>
      <c r="FYS24" s="19"/>
      <c r="FYT24" s="19"/>
      <c r="FYU24" s="19"/>
      <c r="FYV24" s="19"/>
      <c r="FYW24" s="19"/>
      <c r="FYX24" s="19"/>
      <c r="FYY24" s="19"/>
      <c r="FYZ24" s="19"/>
      <c r="FZA24" s="19"/>
      <c r="FZB24" s="19"/>
      <c r="FZC24" s="19"/>
      <c r="FZD24" s="19"/>
      <c r="FZE24" s="19"/>
      <c r="FZF24" s="19"/>
      <c r="FZG24" s="19"/>
      <c r="FZH24" s="19"/>
      <c r="FZI24" s="19"/>
      <c r="FZJ24" s="19"/>
      <c r="FZK24" s="19"/>
      <c r="FZL24" s="19"/>
      <c r="FZM24" s="19"/>
      <c r="FZN24" s="19"/>
      <c r="FZO24" s="19"/>
      <c r="FZP24" s="19"/>
      <c r="FZQ24" s="19"/>
      <c r="FZR24" s="19"/>
      <c r="FZS24" s="19"/>
      <c r="FZT24" s="19"/>
      <c r="FZU24" s="19"/>
      <c r="FZV24" s="19"/>
      <c r="FZW24" s="19"/>
      <c r="FZX24" s="19"/>
      <c r="FZY24" s="19"/>
      <c r="FZZ24" s="19"/>
      <c r="GAA24" s="19"/>
      <c r="GAB24" s="19"/>
      <c r="GAC24" s="19"/>
      <c r="GAD24" s="19"/>
      <c r="GAE24" s="19"/>
      <c r="GAF24" s="19"/>
      <c r="GAG24" s="19"/>
      <c r="GAH24" s="19"/>
      <c r="GAI24" s="19"/>
      <c r="GAJ24" s="19"/>
      <c r="GAK24" s="19"/>
      <c r="GAL24" s="19"/>
      <c r="GAM24" s="19"/>
      <c r="GAN24" s="19"/>
      <c r="GAO24" s="19"/>
      <c r="GAP24" s="19"/>
      <c r="GAQ24" s="19"/>
      <c r="GAR24" s="19"/>
      <c r="GAS24" s="19"/>
      <c r="GAT24" s="19"/>
      <c r="GAU24" s="19"/>
      <c r="GAV24" s="19"/>
      <c r="GAW24" s="19"/>
      <c r="GAX24" s="19"/>
      <c r="GAY24" s="19"/>
      <c r="GAZ24" s="19"/>
      <c r="GBA24" s="19"/>
      <c r="GBB24" s="19"/>
      <c r="GBC24" s="19"/>
      <c r="GBD24" s="19"/>
      <c r="GBE24" s="19"/>
      <c r="GBF24" s="19"/>
      <c r="GBG24" s="19"/>
      <c r="GBH24" s="19"/>
      <c r="GBI24" s="19"/>
      <c r="GBJ24" s="19"/>
      <c r="GBK24" s="19"/>
      <c r="GBL24" s="19"/>
      <c r="GBM24" s="19"/>
      <c r="GBN24" s="19"/>
      <c r="GBO24" s="19"/>
      <c r="GBP24" s="19"/>
      <c r="GBQ24" s="19"/>
      <c r="GBR24" s="19"/>
      <c r="GBS24" s="19"/>
      <c r="GBT24" s="19"/>
      <c r="GBU24" s="19"/>
      <c r="GBV24" s="19"/>
      <c r="GBW24" s="19"/>
      <c r="GBX24" s="19"/>
      <c r="GBY24" s="19"/>
      <c r="GBZ24" s="19"/>
      <c r="GCA24" s="19"/>
      <c r="GCB24" s="19"/>
      <c r="GCC24" s="19"/>
      <c r="GCD24" s="19"/>
      <c r="GCE24" s="19"/>
      <c r="GCF24" s="19"/>
      <c r="GCG24" s="19"/>
      <c r="GCH24" s="19"/>
      <c r="GCI24" s="19"/>
      <c r="GCJ24" s="19"/>
      <c r="GCK24" s="19"/>
      <c r="GCL24" s="19"/>
      <c r="GCM24" s="19"/>
      <c r="GCN24" s="19"/>
      <c r="GCO24" s="19"/>
      <c r="GCP24" s="19"/>
      <c r="GCQ24" s="19"/>
      <c r="GCR24" s="19"/>
      <c r="GCS24" s="19"/>
      <c r="GCT24" s="19"/>
      <c r="GCU24" s="19"/>
      <c r="GCV24" s="19"/>
      <c r="GCW24" s="19"/>
      <c r="GCX24" s="19"/>
      <c r="GCY24" s="19"/>
      <c r="GCZ24" s="19"/>
      <c r="GDA24" s="19"/>
      <c r="GDB24" s="19"/>
      <c r="GDC24" s="19"/>
      <c r="GDD24" s="19"/>
      <c r="GDE24" s="19"/>
      <c r="GDF24" s="19"/>
      <c r="GDG24" s="19"/>
      <c r="GDH24" s="19"/>
      <c r="GDI24" s="19"/>
      <c r="GDJ24" s="19"/>
      <c r="GDK24" s="19"/>
      <c r="GDL24" s="19"/>
      <c r="GDM24" s="19"/>
      <c r="GDN24" s="19"/>
      <c r="GDO24" s="19"/>
      <c r="GDP24" s="19"/>
      <c r="GDQ24" s="19"/>
      <c r="GDR24" s="19"/>
      <c r="GDS24" s="19"/>
      <c r="GDT24" s="19"/>
      <c r="GDU24" s="19"/>
      <c r="GDV24" s="19"/>
      <c r="GDW24" s="19"/>
      <c r="GDX24" s="19"/>
      <c r="GDY24" s="19"/>
      <c r="GDZ24" s="19"/>
      <c r="GEA24" s="19"/>
      <c r="GEB24" s="19"/>
      <c r="GEC24" s="19"/>
      <c r="GED24" s="19"/>
      <c r="GEE24" s="19"/>
      <c r="GEF24" s="19"/>
      <c r="GEG24" s="19"/>
      <c r="GEH24" s="19"/>
      <c r="GEI24" s="19"/>
      <c r="GEJ24" s="19"/>
      <c r="GEK24" s="19"/>
      <c r="GEL24" s="19"/>
      <c r="GEM24" s="19"/>
      <c r="GEN24" s="19"/>
      <c r="GEO24" s="19"/>
      <c r="GEP24" s="19"/>
      <c r="GEQ24" s="19"/>
      <c r="GER24" s="19"/>
      <c r="GES24" s="19"/>
      <c r="GET24" s="19"/>
      <c r="GEU24" s="19"/>
      <c r="GEV24" s="19"/>
      <c r="GEW24" s="19"/>
      <c r="GEX24" s="19"/>
      <c r="GEY24" s="19"/>
      <c r="GEZ24" s="19"/>
      <c r="GFA24" s="19"/>
      <c r="GFB24" s="19"/>
      <c r="GFC24" s="19"/>
      <c r="GFD24" s="19"/>
      <c r="GFE24" s="19"/>
      <c r="GFF24" s="19"/>
      <c r="GFG24" s="19"/>
      <c r="GFH24" s="19"/>
      <c r="GFI24" s="19"/>
      <c r="GFJ24" s="19"/>
      <c r="GFK24" s="19"/>
      <c r="GFL24" s="19"/>
      <c r="GFM24" s="19"/>
      <c r="GFN24" s="19"/>
      <c r="GFO24" s="19"/>
      <c r="GFP24" s="19"/>
      <c r="GFQ24" s="19"/>
      <c r="GFR24" s="19"/>
      <c r="GFS24" s="19"/>
      <c r="GFT24" s="19"/>
      <c r="GFU24" s="19"/>
      <c r="GFV24" s="19"/>
      <c r="GFW24" s="19"/>
      <c r="GFX24" s="19"/>
      <c r="GFY24" s="19"/>
      <c r="GFZ24" s="19"/>
      <c r="GGA24" s="19"/>
      <c r="GGB24" s="19"/>
      <c r="GGC24" s="19"/>
      <c r="GGD24" s="19"/>
      <c r="GGE24" s="19"/>
      <c r="GGF24" s="19"/>
      <c r="GGG24" s="19"/>
      <c r="GGH24" s="19"/>
      <c r="GGI24" s="19"/>
      <c r="GGJ24" s="19"/>
      <c r="GGK24" s="19"/>
      <c r="GGL24" s="19"/>
      <c r="GGM24" s="19"/>
      <c r="GGN24" s="19"/>
      <c r="GGO24" s="19"/>
      <c r="GGP24" s="19"/>
      <c r="GGQ24" s="19"/>
      <c r="GGR24" s="19"/>
      <c r="GGS24" s="19"/>
      <c r="GGT24" s="19"/>
      <c r="GGU24" s="19"/>
      <c r="GGV24" s="19"/>
      <c r="GGW24" s="19"/>
      <c r="GGX24" s="19"/>
      <c r="GGY24" s="19"/>
      <c r="GGZ24" s="19"/>
      <c r="GHA24" s="19"/>
      <c r="GHB24" s="19"/>
      <c r="GHC24" s="19"/>
      <c r="GHD24" s="19"/>
      <c r="GHE24" s="19"/>
      <c r="GHF24" s="19"/>
      <c r="GHG24" s="19"/>
      <c r="GHH24" s="19"/>
      <c r="GHI24" s="19"/>
      <c r="GHJ24" s="19"/>
      <c r="GHK24" s="19"/>
      <c r="GHL24" s="19"/>
      <c r="GHM24" s="19"/>
      <c r="GHN24" s="19"/>
      <c r="GHO24" s="19"/>
      <c r="GHP24" s="19"/>
      <c r="GHQ24" s="19"/>
      <c r="GHR24" s="19"/>
      <c r="GHS24" s="19"/>
      <c r="GHT24" s="19"/>
      <c r="GHU24" s="19"/>
      <c r="GHV24" s="19"/>
      <c r="GHW24" s="19"/>
      <c r="GHX24" s="19"/>
      <c r="GHY24" s="19"/>
      <c r="GHZ24" s="19"/>
      <c r="GIA24" s="19"/>
      <c r="GIB24" s="19"/>
      <c r="GIC24" s="19"/>
      <c r="GID24" s="19"/>
      <c r="GIE24" s="19"/>
      <c r="GIF24" s="19"/>
      <c r="GIG24" s="19"/>
      <c r="GIH24" s="19"/>
      <c r="GII24" s="19"/>
      <c r="GIJ24" s="19"/>
      <c r="GIK24" s="19"/>
      <c r="GIL24" s="19"/>
      <c r="GIM24" s="19"/>
      <c r="GIN24" s="19"/>
      <c r="GIO24" s="19"/>
      <c r="GIP24" s="19"/>
      <c r="GIQ24" s="19"/>
      <c r="GIR24" s="19"/>
      <c r="GIS24" s="19"/>
      <c r="GIT24" s="19"/>
      <c r="GIU24" s="19"/>
      <c r="GIV24" s="19"/>
      <c r="GIW24" s="19"/>
      <c r="GIX24" s="19"/>
      <c r="GIY24" s="19"/>
      <c r="GIZ24" s="19"/>
      <c r="GJA24" s="19"/>
      <c r="GJB24" s="19"/>
      <c r="GJC24" s="19"/>
      <c r="GJD24" s="19"/>
      <c r="GJE24" s="19"/>
      <c r="GJF24" s="19"/>
      <c r="GJG24" s="19"/>
      <c r="GJH24" s="19"/>
      <c r="GJI24" s="19"/>
      <c r="GJJ24" s="19"/>
      <c r="GJK24" s="19"/>
      <c r="GJL24" s="19"/>
      <c r="GJM24" s="19"/>
      <c r="GJN24" s="19"/>
      <c r="GJO24" s="19"/>
      <c r="GJP24" s="19"/>
      <c r="GJQ24" s="19"/>
      <c r="GJR24" s="19"/>
      <c r="GJS24" s="19"/>
      <c r="GJT24" s="19"/>
      <c r="GJU24" s="19"/>
      <c r="GJV24" s="19"/>
      <c r="GJW24" s="19"/>
      <c r="GJX24" s="19"/>
      <c r="GJY24" s="19"/>
      <c r="GJZ24" s="19"/>
      <c r="GKA24" s="19"/>
      <c r="GKB24" s="19"/>
      <c r="GKC24" s="19"/>
      <c r="GKD24" s="19"/>
      <c r="GKE24" s="19"/>
      <c r="GKF24" s="19"/>
      <c r="GKG24" s="19"/>
      <c r="GKH24" s="19"/>
      <c r="GKI24" s="19"/>
      <c r="GKJ24" s="19"/>
      <c r="GKK24" s="19"/>
      <c r="GKL24" s="19"/>
      <c r="GKM24" s="19"/>
      <c r="GKN24" s="19"/>
      <c r="GKO24" s="19"/>
      <c r="GKP24" s="19"/>
      <c r="GKQ24" s="19"/>
      <c r="GKR24" s="19"/>
      <c r="GKS24" s="19"/>
      <c r="GKT24" s="19"/>
      <c r="GKU24" s="19"/>
      <c r="GKV24" s="19"/>
      <c r="GKW24" s="19"/>
      <c r="GKX24" s="19"/>
      <c r="GKY24" s="19"/>
      <c r="GKZ24" s="19"/>
      <c r="GLA24" s="19"/>
      <c r="GLB24" s="19"/>
      <c r="GLC24" s="19"/>
      <c r="GLD24" s="19"/>
      <c r="GLE24" s="19"/>
      <c r="GLF24" s="19"/>
      <c r="GLG24" s="19"/>
      <c r="GLH24" s="19"/>
      <c r="GLI24" s="19"/>
      <c r="GLJ24" s="19"/>
      <c r="GLK24" s="19"/>
      <c r="GLL24" s="19"/>
      <c r="GLM24" s="19"/>
      <c r="GLN24" s="19"/>
      <c r="GLO24" s="19"/>
      <c r="GLP24" s="19"/>
      <c r="GLQ24" s="19"/>
      <c r="GLR24" s="19"/>
      <c r="GLS24" s="19"/>
      <c r="GLT24" s="19"/>
      <c r="GLU24" s="19"/>
      <c r="GLV24" s="19"/>
      <c r="GLW24" s="19"/>
      <c r="GLX24" s="19"/>
      <c r="GLY24" s="19"/>
      <c r="GLZ24" s="19"/>
      <c r="GMA24" s="19"/>
      <c r="GMB24" s="19"/>
      <c r="GMC24" s="19"/>
      <c r="GMD24" s="19"/>
      <c r="GME24" s="19"/>
      <c r="GMF24" s="19"/>
      <c r="GMG24" s="19"/>
      <c r="GMH24" s="19"/>
      <c r="GMI24" s="19"/>
      <c r="GMJ24" s="19"/>
      <c r="GMK24" s="19"/>
      <c r="GML24" s="19"/>
      <c r="GMM24" s="19"/>
      <c r="GMN24" s="19"/>
      <c r="GMO24" s="19"/>
      <c r="GMP24" s="19"/>
      <c r="GMQ24" s="19"/>
      <c r="GMR24" s="19"/>
      <c r="GMS24" s="19"/>
      <c r="GMT24" s="19"/>
      <c r="GMU24" s="19"/>
      <c r="GMV24" s="19"/>
      <c r="GMW24" s="19"/>
      <c r="GMX24" s="19"/>
      <c r="GMY24" s="19"/>
      <c r="GMZ24" s="19"/>
      <c r="GNA24" s="19"/>
      <c r="GNB24" s="19"/>
      <c r="GNC24" s="19"/>
      <c r="GND24" s="19"/>
      <c r="GNE24" s="19"/>
      <c r="GNF24" s="19"/>
      <c r="GNG24" s="19"/>
      <c r="GNH24" s="19"/>
      <c r="GNI24" s="19"/>
      <c r="GNJ24" s="19"/>
      <c r="GNK24" s="19"/>
      <c r="GNL24" s="19"/>
      <c r="GNM24" s="19"/>
      <c r="GNN24" s="19"/>
      <c r="GNO24" s="19"/>
      <c r="GNP24" s="19"/>
      <c r="GNQ24" s="19"/>
      <c r="GNR24" s="19"/>
      <c r="GNS24" s="19"/>
      <c r="GNT24" s="19"/>
      <c r="GNU24" s="19"/>
      <c r="GNV24" s="19"/>
      <c r="GNW24" s="19"/>
      <c r="GNX24" s="19"/>
      <c r="GNY24" s="19"/>
      <c r="GNZ24" s="19"/>
      <c r="GOA24" s="19"/>
      <c r="GOB24" s="19"/>
      <c r="GOC24" s="19"/>
      <c r="GOD24" s="19"/>
      <c r="GOE24" s="19"/>
      <c r="GOF24" s="19"/>
      <c r="GOG24" s="19"/>
      <c r="GOH24" s="19"/>
      <c r="GOI24" s="19"/>
      <c r="GOJ24" s="19"/>
      <c r="GOK24" s="19"/>
      <c r="GOL24" s="19"/>
      <c r="GOM24" s="19"/>
      <c r="GON24" s="19"/>
      <c r="GOO24" s="19"/>
      <c r="GOP24" s="19"/>
      <c r="GOQ24" s="19"/>
      <c r="GOR24" s="19"/>
      <c r="GOS24" s="19"/>
      <c r="GOT24" s="19"/>
      <c r="GOU24" s="19"/>
      <c r="GOV24" s="19"/>
      <c r="GOW24" s="19"/>
      <c r="GOX24" s="19"/>
      <c r="GOY24" s="19"/>
      <c r="GOZ24" s="19"/>
      <c r="GPA24" s="19"/>
      <c r="GPB24" s="19"/>
      <c r="GPC24" s="19"/>
      <c r="GPD24" s="19"/>
      <c r="GPE24" s="19"/>
      <c r="GPF24" s="19"/>
      <c r="GPG24" s="19"/>
      <c r="GPH24" s="19"/>
      <c r="GPI24" s="19"/>
      <c r="GPJ24" s="19"/>
      <c r="GPK24" s="19"/>
      <c r="GPL24" s="19"/>
      <c r="GPM24" s="19"/>
      <c r="GPN24" s="19"/>
      <c r="GPO24" s="19"/>
      <c r="GPP24" s="19"/>
      <c r="GPQ24" s="19"/>
      <c r="GPR24" s="19"/>
      <c r="GPS24" s="19"/>
      <c r="GPT24" s="19"/>
      <c r="GPU24" s="19"/>
      <c r="GPV24" s="19"/>
      <c r="GPW24" s="19"/>
      <c r="GPX24" s="19"/>
      <c r="GPY24" s="19"/>
      <c r="GPZ24" s="19"/>
      <c r="GQA24" s="19"/>
      <c r="GQB24" s="19"/>
      <c r="GQC24" s="19"/>
      <c r="GQD24" s="19"/>
      <c r="GQE24" s="19"/>
      <c r="GQF24" s="19"/>
      <c r="GQG24" s="19"/>
      <c r="GQH24" s="19"/>
      <c r="GQI24" s="19"/>
      <c r="GQJ24" s="19"/>
      <c r="GQK24" s="19"/>
      <c r="GQL24" s="19"/>
      <c r="GQM24" s="19"/>
      <c r="GQN24" s="19"/>
      <c r="GQO24" s="19"/>
      <c r="GQP24" s="19"/>
      <c r="GQQ24" s="19"/>
      <c r="GQR24" s="19"/>
      <c r="GQS24" s="19"/>
      <c r="GQT24" s="19"/>
      <c r="GQU24" s="19"/>
      <c r="GQV24" s="19"/>
      <c r="GQW24" s="19"/>
      <c r="GQX24" s="19"/>
      <c r="GQY24" s="19"/>
      <c r="GQZ24" s="19"/>
      <c r="GRA24" s="19"/>
      <c r="GRB24" s="19"/>
      <c r="GRC24" s="19"/>
      <c r="GRD24" s="19"/>
      <c r="GRE24" s="19"/>
      <c r="GRF24" s="19"/>
      <c r="GRG24" s="19"/>
      <c r="GRH24" s="19"/>
      <c r="GRI24" s="19"/>
      <c r="GRJ24" s="19"/>
      <c r="GRK24" s="19"/>
      <c r="GRL24" s="19"/>
      <c r="GRM24" s="19"/>
      <c r="GRN24" s="19"/>
      <c r="GRO24" s="19"/>
      <c r="GRP24" s="19"/>
      <c r="GRQ24" s="19"/>
      <c r="GRR24" s="19"/>
      <c r="GRS24" s="19"/>
      <c r="GRT24" s="19"/>
      <c r="GRU24" s="19"/>
      <c r="GRV24" s="19"/>
      <c r="GRW24" s="19"/>
      <c r="GRX24" s="19"/>
      <c r="GRY24" s="19"/>
      <c r="GRZ24" s="19"/>
      <c r="GSA24" s="19"/>
      <c r="GSB24" s="19"/>
      <c r="GSC24" s="19"/>
      <c r="GSD24" s="19"/>
      <c r="GSE24" s="19"/>
      <c r="GSF24" s="19"/>
      <c r="GSG24" s="19"/>
      <c r="GSH24" s="19"/>
      <c r="GSI24" s="19"/>
      <c r="GSJ24" s="19"/>
      <c r="GSK24" s="19"/>
      <c r="GSL24" s="19"/>
      <c r="GSM24" s="19"/>
      <c r="GSN24" s="19"/>
      <c r="GSO24" s="19"/>
      <c r="GSP24" s="19"/>
      <c r="GSQ24" s="19"/>
      <c r="GSR24" s="19"/>
      <c r="GSS24" s="19"/>
      <c r="GST24" s="19"/>
      <c r="GSU24" s="19"/>
      <c r="GSV24" s="19"/>
      <c r="GSW24" s="19"/>
      <c r="GSX24" s="19"/>
      <c r="GSY24" s="19"/>
      <c r="GSZ24" s="19"/>
      <c r="GTA24" s="19"/>
      <c r="GTB24" s="19"/>
      <c r="GTC24" s="19"/>
      <c r="GTD24" s="19"/>
      <c r="GTE24" s="19"/>
      <c r="GTF24" s="19"/>
      <c r="GTG24" s="19"/>
      <c r="GTH24" s="19"/>
      <c r="GTI24" s="19"/>
      <c r="GTJ24" s="19"/>
      <c r="GTK24" s="19"/>
      <c r="GTL24" s="19"/>
      <c r="GTM24" s="19"/>
      <c r="GTN24" s="19"/>
      <c r="GTO24" s="19"/>
      <c r="GTP24" s="19"/>
      <c r="GTQ24" s="19"/>
      <c r="GTR24" s="19"/>
      <c r="GTS24" s="19"/>
      <c r="GTT24" s="19"/>
      <c r="GTU24" s="19"/>
      <c r="GTV24" s="19"/>
      <c r="GTW24" s="19"/>
      <c r="GTX24" s="19"/>
      <c r="GTY24" s="19"/>
      <c r="GTZ24" s="19"/>
      <c r="GUA24" s="19"/>
      <c r="GUB24" s="19"/>
      <c r="GUC24" s="19"/>
      <c r="GUD24" s="19"/>
      <c r="GUE24" s="19"/>
      <c r="GUF24" s="19"/>
      <c r="GUG24" s="19"/>
      <c r="GUH24" s="19"/>
      <c r="GUI24" s="19"/>
      <c r="GUJ24" s="19"/>
      <c r="GUK24" s="19"/>
      <c r="GUL24" s="19"/>
      <c r="GUM24" s="19"/>
      <c r="GUN24" s="19"/>
      <c r="GUO24" s="19"/>
      <c r="GUP24" s="19"/>
      <c r="GUQ24" s="19"/>
      <c r="GUR24" s="19"/>
      <c r="GUS24" s="19"/>
      <c r="GUT24" s="19"/>
      <c r="GUU24" s="19"/>
      <c r="GUV24" s="19"/>
      <c r="GUW24" s="19"/>
      <c r="GUX24" s="19"/>
      <c r="GUY24" s="19"/>
      <c r="GUZ24" s="19"/>
      <c r="GVA24" s="19"/>
      <c r="GVB24" s="19"/>
      <c r="GVC24" s="19"/>
      <c r="GVD24" s="19"/>
      <c r="GVE24" s="19"/>
      <c r="GVF24" s="19"/>
      <c r="GVG24" s="19"/>
      <c r="GVH24" s="19"/>
      <c r="GVI24" s="19"/>
      <c r="GVJ24" s="19"/>
      <c r="GVK24" s="19"/>
      <c r="GVL24" s="19"/>
      <c r="GVM24" s="19"/>
      <c r="GVN24" s="19"/>
      <c r="GVO24" s="19"/>
      <c r="GVP24" s="19"/>
      <c r="GVQ24" s="19"/>
      <c r="GVR24" s="19"/>
      <c r="GVS24" s="19"/>
      <c r="GVT24" s="19"/>
      <c r="GVU24" s="19"/>
      <c r="GVV24" s="19"/>
      <c r="GVW24" s="19"/>
      <c r="GVX24" s="19"/>
      <c r="GVY24" s="19"/>
      <c r="GVZ24" s="19"/>
      <c r="GWA24" s="19"/>
      <c r="GWB24" s="19"/>
      <c r="GWC24" s="19"/>
      <c r="GWD24" s="19"/>
      <c r="GWE24" s="19"/>
      <c r="GWF24" s="19"/>
      <c r="GWG24" s="19"/>
      <c r="GWH24" s="19"/>
      <c r="GWI24" s="19"/>
      <c r="GWJ24" s="19"/>
      <c r="GWK24" s="19"/>
      <c r="GWL24" s="19"/>
      <c r="GWM24" s="19"/>
      <c r="GWN24" s="19"/>
      <c r="GWO24" s="19"/>
      <c r="GWP24" s="19"/>
      <c r="GWQ24" s="19"/>
      <c r="GWR24" s="19"/>
      <c r="GWS24" s="19"/>
      <c r="GWT24" s="19"/>
      <c r="GWU24" s="19"/>
      <c r="GWV24" s="19"/>
      <c r="GWW24" s="19"/>
      <c r="GWX24" s="19"/>
      <c r="GWY24" s="19"/>
      <c r="GWZ24" s="19"/>
      <c r="GXA24" s="19"/>
      <c r="GXB24" s="19"/>
      <c r="GXC24" s="19"/>
      <c r="GXD24" s="19"/>
      <c r="GXE24" s="19"/>
      <c r="GXF24" s="19"/>
      <c r="GXG24" s="19"/>
      <c r="GXH24" s="19"/>
      <c r="GXI24" s="19"/>
      <c r="GXJ24" s="19"/>
      <c r="GXK24" s="19"/>
      <c r="GXL24" s="19"/>
      <c r="GXM24" s="19"/>
      <c r="GXN24" s="19"/>
      <c r="GXO24" s="19"/>
      <c r="GXP24" s="19"/>
      <c r="GXQ24" s="19"/>
      <c r="GXR24" s="19"/>
      <c r="GXS24" s="19"/>
      <c r="GXT24" s="19"/>
      <c r="GXU24" s="19"/>
      <c r="GXV24" s="19"/>
      <c r="GXW24" s="19"/>
      <c r="GXX24" s="19"/>
      <c r="GXY24" s="19"/>
      <c r="GXZ24" s="19"/>
      <c r="GYA24" s="19"/>
      <c r="GYB24" s="19"/>
      <c r="GYC24" s="19"/>
      <c r="GYD24" s="19"/>
      <c r="GYE24" s="19"/>
      <c r="GYF24" s="19"/>
      <c r="GYG24" s="19"/>
      <c r="GYH24" s="19"/>
      <c r="GYI24" s="19"/>
      <c r="GYJ24" s="19"/>
      <c r="GYK24" s="19"/>
      <c r="GYL24" s="19"/>
      <c r="GYM24" s="19"/>
      <c r="GYN24" s="19"/>
      <c r="GYO24" s="19"/>
      <c r="GYP24" s="19"/>
      <c r="GYQ24" s="19"/>
      <c r="GYR24" s="19"/>
      <c r="GYS24" s="19"/>
      <c r="GYT24" s="19"/>
      <c r="GYU24" s="19"/>
      <c r="GYV24" s="19"/>
      <c r="GYW24" s="19"/>
      <c r="GYX24" s="19"/>
      <c r="GYY24" s="19"/>
      <c r="GYZ24" s="19"/>
      <c r="GZA24" s="19"/>
      <c r="GZB24" s="19"/>
      <c r="GZC24" s="19"/>
      <c r="GZD24" s="19"/>
      <c r="GZE24" s="19"/>
      <c r="GZF24" s="19"/>
      <c r="GZG24" s="19"/>
      <c r="GZH24" s="19"/>
      <c r="GZI24" s="19"/>
      <c r="GZJ24" s="19"/>
      <c r="GZK24" s="19"/>
      <c r="GZL24" s="19"/>
      <c r="GZM24" s="19"/>
      <c r="GZN24" s="19"/>
      <c r="GZO24" s="19"/>
      <c r="GZP24" s="19"/>
      <c r="GZQ24" s="19"/>
      <c r="GZR24" s="19"/>
      <c r="GZS24" s="19"/>
      <c r="GZT24" s="19"/>
      <c r="GZU24" s="19"/>
      <c r="GZV24" s="19"/>
      <c r="GZW24" s="19"/>
      <c r="GZX24" s="19"/>
      <c r="GZY24" s="19"/>
      <c r="GZZ24" s="19"/>
      <c r="HAA24" s="19"/>
      <c r="HAB24" s="19"/>
      <c r="HAC24" s="19"/>
      <c r="HAD24" s="19"/>
      <c r="HAE24" s="19"/>
      <c r="HAF24" s="19"/>
      <c r="HAG24" s="19"/>
      <c r="HAH24" s="19"/>
      <c r="HAI24" s="19"/>
      <c r="HAJ24" s="19"/>
      <c r="HAK24" s="19"/>
      <c r="HAL24" s="19"/>
      <c r="HAM24" s="19"/>
      <c r="HAN24" s="19"/>
      <c r="HAO24" s="19"/>
      <c r="HAP24" s="19"/>
      <c r="HAQ24" s="19"/>
      <c r="HAR24" s="19"/>
      <c r="HAS24" s="19"/>
      <c r="HAT24" s="19"/>
      <c r="HAU24" s="19"/>
      <c r="HAV24" s="19"/>
      <c r="HAW24" s="19"/>
      <c r="HAX24" s="19"/>
      <c r="HAY24" s="19"/>
      <c r="HAZ24" s="19"/>
      <c r="HBA24" s="19"/>
      <c r="HBB24" s="19"/>
      <c r="HBC24" s="19"/>
      <c r="HBD24" s="19"/>
      <c r="HBE24" s="19"/>
      <c r="HBF24" s="19"/>
      <c r="HBG24" s="19"/>
      <c r="HBH24" s="19"/>
      <c r="HBI24" s="19"/>
      <c r="HBJ24" s="19"/>
      <c r="HBK24" s="19"/>
      <c r="HBL24" s="19"/>
      <c r="HBM24" s="19"/>
      <c r="HBN24" s="19"/>
      <c r="HBO24" s="19"/>
      <c r="HBP24" s="19"/>
      <c r="HBQ24" s="19"/>
      <c r="HBR24" s="19"/>
      <c r="HBS24" s="19"/>
      <c r="HBT24" s="19"/>
      <c r="HBU24" s="19"/>
      <c r="HBV24" s="19"/>
      <c r="HBW24" s="19"/>
      <c r="HBX24" s="19"/>
      <c r="HBY24" s="19"/>
      <c r="HBZ24" s="19"/>
      <c r="HCA24" s="19"/>
      <c r="HCB24" s="19"/>
      <c r="HCC24" s="19"/>
      <c r="HCD24" s="19"/>
      <c r="HCE24" s="19"/>
      <c r="HCF24" s="19"/>
      <c r="HCG24" s="19"/>
      <c r="HCH24" s="19"/>
      <c r="HCI24" s="19"/>
      <c r="HCJ24" s="19"/>
      <c r="HCK24" s="19"/>
      <c r="HCL24" s="19"/>
      <c r="HCM24" s="19"/>
      <c r="HCN24" s="19"/>
      <c r="HCO24" s="19"/>
      <c r="HCP24" s="19"/>
      <c r="HCQ24" s="19"/>
      <c r="HCR24" s="19"/>
      <c r="HCS24" s="19"/>
      <c r="HCT24" s="19"/>
      <c r="HCU24" s="19"/>
      <c r="HCV24" s="19"/>
      <c r="HCW24" s="19"/>
      <c r="HCX24" s="19"/>
      <c r="HCY24" s="19"/>
      <c r="HCZ24" s="19"/>
      <c r="HDA24" s="19"/>
      <c r="HDB24" s="19"/>
      <c r="HDC24" s="19"/>
      <c r="HDD24" s="19"/>
      <c r="HDE24" s="19"/>
      <c r="HDF24" s="19"/>
      <c r="HDG24" s="19"/>
      <c r="HDH24" s="19"/>
      <c r="HDI24" s="19"/>
      <c r="HDJ24" s="19"/>
      <c r="HDK24" s="19"/>
      <c r="HDL24" s="19"/>
      <c r="HDM24" s="19"/>
      <c r="HDN24" s="19"/>
      <c r="HDO24" s="19"/>
      <c r="HDP24" s="19"/>
      <c r="HDQ24" s="19"/>
      <c r="HDR24" s="19"/>
      <c r="HDS24" s="19"/>
      <c r="HDT24" s="19"/>
      <c r="HDU24" s="19"/>
      <c r="HDV24" s="19"/>
      <c r="HDW24" s="19"/>
      <c r="HDX24" s="19"/>
      <c r="HDY24" s="19"/>
      <c r="HDZ24" s="19"/>
      <c r="HEA24" s="19"/>
      <c r="HEB24" s="19"/>
      <c r="HEC24" s="19"/>
      <c r="HED24" s="19"/>
      <c r="HEE24" s="19"/>
      <c r="HEF24" s="19"/>
      <c r="HEG24" s="19"/>
      <c r="HEH24" s="19"/>
      <c r="HEI24" s="19"/>
      <c r="HEJ24" s="19"/>
      <c r="HEK24" s="19"/>
      <c r="HEL24" s="19"/>
      <c r="HEM24" s="19"/>
      <c r="HEN24" s="19"/>
      <c r="HEO24" s="19"/>
      <c r="HEP24" s="19"/>
      <c r="HEQ24" s="19"/>
      <c r="HER24" s="19"/>
      <c r="HES24" s="19"/>
      <c r="HET24" s="19"/>
      <c r="HEU24" s="19"/>
      <c r="HEV24" s="19"/>
      <c r="HEW24" s="19"/>
      <c r="HEX24" s="19"/>
      <c r="HEY24" s="19"/>
      <c r="HEZ24" s="19"/>
      <c r="HFA24" s="19"/>
      <c r="HFB24" s="19"/>
      <c r="HFC24" s="19"/>
      <c r="HFD24" s="19"/>
      <c r="HFE24" s="19"/>
      <c r="HFF24" s="19"/>
      <c r="HFG24" s="19"/>
      <c r="HFH24" s="19"/>
      <c r="HFI24" s="19"/>
      <c r="HFJ24" s="19"/>
      <c r="HFK24" s="19"/>
      <c r="HFL24" s="19"/>
      <c r="HFM24" s="19"/>
      <c r="HFN24" s="19"/>
      <c r="HFO24" s="19"/>
      <c r="HFP24" s="19"/>
      <c r="HFQ24" s="19"/>
      <c r="HFR24" s="19"/>
      <c r="HFS24" s="19"/>
      <c r="HFT24" s="19"/>
      <c r="HFU24" s="19"/>
      <c r="HFV24" s="19"/>
      <c r="HFW24" s="19"/>
      <c r="HFX24" s="19"/>
      <c r="HFY24" s="19"/>
      <c r="HFZ24" s="19"/>
      <c r="HGA24" s="19"/>
      <c r="HGB24" s="19"/>
      <c r="HGC24" s="19"/>
      <c r="HGD24" s="19"/>
      <c r="HGE24" s="19"/>
      <c r="HGF24" s="19"/>
      <c r="HGG24" s="19"/>
      <c r="HGH24" s="19"/>
      <c r="HGI24" s="19"/>
      <c r="HGJ24" s="19"/>
      <c r="HGK24" s="19"/>
      <c r="HGL24" s="19"/>
      <c r="HGM24" s="19"/>
      <c r="HGN24" s="19"/>
      <c r="HGO24" s="19"/>
      <c r="HGP24" s="19"/>
      <c r="HGQ24" s="19"/>
      <c r="HGR24" s="19"/>
      <c r="HGS24" s="19"/>
      <c r="HGT24" s="19"/>
      <c r="HGU24" s="19"/>
      <c r="HGV24" s="19"/>
      <c r="HGW24" s="19"/>
      <c r="HGX24" s="19"/>
      <c r="HGY24" s="19"/>
      <c r="HGZ24" s="19"/>
      <c r="HHA24" s="19"/>
      <c r="HHB24" s="19"/>
      <c r="HHC24" s="19"/>
      <c r="HHD24" s="19"/>
      <c r="HHE24" s="19"/>
      <c r="HHF24" s="19"/>
      <c r="HHG24" s="19"/>
      <c r="HHH24" s="19"/>
      <c r="HHI24" s="19"/>
      <c r="HHJ24" s="19"/>
      <c r="HHK24" s="19"/>
      <c r="HHL24" s="19"/>
      <c r="HHM24" s="19"/>
      <c r="HHN24" s="19"/>
      <c r="HHO24" s="19"/>
      <c r="HHP24" s="19"/>
      <c r="HHQ24" s="19"/>
      <c r="HHR24" s="19"/>
      <c r="HHS24" s="19"/>
      <c r="HHT24" s="19"/>
      <c r="HHU24" s="19"/>
      <c r="HHV24" s="19"/>
      <c r="HHW24" s="19"/>
      <c r="HHX24" s="19"/>
      <c r="HHY24" s="19"/>
      <c r="HHZ24" s="19"/>
      <c r="HIA24" s="19"/>
      <c r="HIB24" s="19"/>
      <c r="HIC24" s="19"/>
      <c r="HID24" s="19"/>
      <c r="HIE24" s="19"/>
      <c r="HIF24" s="19"/>
      <c r="HIG24" s="19"/>
      <c r="HIH24" s="19"/>
      <c r="HII24" s="19"/>
      <c r="HIJ24" s="19"/>
      <c r="HIK24" s="19"/>
      <c r="HIL24" s="19"/>
      <c r="HIM24" s="19"/>
      <c r="HIN24" s="19"/>
      <c r="HIO24" s="19"/>
      <c r="HIP24" s="19"/>
      <c r="HIQ24" s="19"/>
      <c r="HIR24" s="19"/>
      <c r="HIS24" s="19"/>
      <c r="HIT24" s="19"/>
      <c r="HIU24" s="19"/>
      <c r="HIV24" s="19"/>
      <c r="HIW24" s="19"/>
      <c r="HIX24" s="19"/>
      <c r="HIY24" s="19"/>
      <c r="HIZ24" s="19"/>
      <c r="HJA24" s="19"/>
      <c r="HJB24" s="19"/>
      <c r="HJC24" s="19"/>
      <c r="HJD24" s="19"/>
      <c r="HJE24" s="19"/>
      <c r="HJF24" s="19"/>
      <c r="HJG24" s="19"/>
      <c r="HJH24" s="19"/>
      <c r="HJI24" s="19"/>
      <c r="HJJ24" s="19"/>
      <c r="HJK24" s="19"/>
      <c r="HJL24" s="19"/>
      <c r="HJM24" s="19"/>
      <c r="HJN24" s="19"/>
      <c r="HJO24" s="19"/>
      <c r="HJP24" s="19"/>
      <c r="HJQ24" s="19"/>
      <c r="HJR24" s="19"/>
      <c r="HJS24" s="19"/>
      <c r="HJT24" s="19"/>
      <c r="HJU24" s="19"/>
      <c r="HJV24" s="19"/>
      <c r="HJW24" s="19"/>
      <c r="HJX24" s="19"/>
      <c r="HJY24" s="19"/>
      <c r="HJZ24" s="19"/>
      <c r="HKA24" s="19"/>
      <c r="HKB24" s="19"/>
      <c r="HKC24" s="19"/>
      <c r="HKD24" s="19"/>
      <c r="HKE24" s="19"/>
      <c r="HKF24" s="19"/>
      <c r="HKG24" s="19"/>
      <c r="HKH24" s="19"/>
      <c r="HKI24" s="19"/>
      <c r="HKJ24" s="19"/>
      <c r="HKK24" s="19"/>
      <c r="HKL24" s="19"/>
      <c r="HKM24" s="19"/>
      <c r="HKN24" s="19"/>
      <c r="HKO24" s="19"/>
      <c r="HKP24" s="19"/>
      <c r="HKQ24" s="19"/>
      <c r="HKR24" s="19"/>
      <c r="HKS24" s="19"/>
      <c r="HKT24" s="19"/>
      <c r="HKU24" s="19"/>
      <c r="HKV24" s="19"/>
      <c r="HKW24" s="19"/>
      <c r="HKX24" s="19"/>
      <c r="HKY24" s="19"/>
      <c r="HKZ24" s="19"/>
      <c r="HLA24" s="19"/>
      <c r="HLB24" s="19"/>
      <c r="HLC24" s="19"/>
      <c r="HLD24" s="19"/>
      <c r="HLE24" s="19"/>
      <c r="HLF24" s="19"/>
      <c r="HLG24" s="19"/>
      <c r="HLH24" s="19"/>
      <c r="HLI24" s="19"/>
      <c r="HLJ24" s="19"/>
      <c r="HLK24" s="19"/>
      <c r="HLL24" s="19"/>
      <c r="HLM24" s="19"/>
      <c r="HLN24" s="19"/>
      <c r="HLO24" s="19"/>
      <c r="HLP24" s="19"/>
      <c r="HLQ24" s="19"/>
      <c r="HLR24" s="19"/>
      <c r="HLS24" s="19"/>
      <c r="HLT24" s="19"/>
      <c r="HLU24" s="19"/>
      <c r="HLV24" s="19"/>
      <c r="HLW24" s="19"/>
      <c r="HLX24" s="19"/>
      <c r="HLY24" s="19"/>
      <c r="HLZ24" s="19"/>
      <c r="HMA24" s="19"/>
      <c r="HMB24" s="19"/>
      <c r="HMC24" s="19"/>
      <c r="HMD24" s="19"/>
      <c r="HME24" s="19"/>
      <c r="HMF24" s="19"/>
      <c r="HMG24" s="19"/>
      <c r="HMH24" s="19"/>
      <c r="HMI24" s="19"/>
      <c r="HMJ24" s="19"/>
      <c r="HMK24" s="19"/>
      <c r="HML24" s="19"/>
      <c r="HMM24" s="19"/>
      <c r="HMN24" s="19"/>
      <c r="HMO24" s="19"/>
      <c r="HMP24" s="19"/>
      <c r="HMQ24" s="19"/>
      <c r="HMR24" s="19"/>
      <c r="HMS24" s="19"/>
      <c r="HMT24" s="19"/>
      <c r="HMU24" s="19"/>
      <c r="HMV24" s="19"/>
      <c r="HMW24" s="19"/>
      <c r="HMX24" s="19"/>
      <c r="HMY24" s="19"/>
      <c r="HMZ24" s="19"/>
      <c r="HNA24" s="19"/>
      <c r="HNB24" s="19"/>
      <c r="HNC24" s="19"/>
      <c r="HND24" s="19"/>
      <c r="HNE24" s="19"/>
      <c r="HNF24" s="19"/>
      <c r="HNG24" s="19"/>
      <c r="HNH24" s="19"/>
      <c r="HNI24" s="19"/>
      <c r="HNJ24" s="19"/>
      <c r="HNK24" s="19"/>
      <c r="HNL24" s="19"/>
      <c r="HNM24" s="19"/>
      <c r="HNN24" s="19"/>
      <c r="HNO24" s="19"/>
      <c r="HNP24" s="19"/>
      <c r="HNQ24" s="19"/>
      <c r="HNR24" s="19"/>
      <c r="HNS24" s="19"/>
      <c r="HNT24" s="19"/>
      <c r="HNU24" s="19"/>
      <c r="HNV24" s="19"/>
      <c r="HNW24" s="19"/>
      <c r="HNX24" s="19"/>
      <c r="HNY24" s="19"/>
      <c r="HNZ24" s="19"/>
      <c r="HOA24" s="19"/>
      <c r="HOB24" s="19"/>
      <c r="HOC24" s="19"/>
      <c r="HOD24" s="19"/>
      <c r="HOE24" s="19"/>
      <c r="HOF24" s="19"/>
      <c r="HOG24" s="19"/>
      <c r="HOH24" s="19"/>
      <c r="HOI24" s="19"/>
      <c r="HOJ24" s="19"/>
      <c r="HOK24" s="19"/>
      <c r="HOL24" s="19"/>
      <c r="HOM24" s="19"/>
      <c r="HON24" s="19"/>
      <c r="HOO24" s="19"/>
      <c r="HOP24" s="19"/>
      <c r="HOQ24" s="19"/>
      <c r="HOR24" s="19"/>
      <c r="HOS24" s="19"/>
      <c r="HOT24" s="19"/>
      <c r="HOU24" s="19"/>
      <c r="HOV24" s="19"/>
      <c r="HOW24" s="19"/>
      <c r="HOX24" s="19"/>
      <c r="HOY24" s="19"/>
      <c r="HOZ24" s="19"/>
      <c r="HPA24" s="19"/>
      <c r="HPB24" s="19"/>
      <c r="HPC24" s="19"/>
      <c r="HPD24" s="19"/>
      <c r="HPE24" s="19"/>
      <c r="HPF24" s="19"/>
      <c r="HPG24" s="19"/>
      <c r="HPH24" s="19"/>
      <c r="HPI24" s="19"/>
      <c r="HPJ24" s="19"/>
      <c r="HPK24" s="19"/>
      <c r="HPL24" s="19"/>
      <c r="HPM24" s="19"/>
      <c r="HPN24" s="19"/>
      <c r="HPO24" s="19"/>
      <c r="HPP24" s="19"/>
      <c r="HPQ24" s="19"/>
      <c r="HPR24" s="19"/>
      <c r="HPS24" s="19"/>
      <c r="HPT24" s="19"/>
      <c r="HPU24" s="19"/>
      <c r="HPV24" s="19"/>
      <c r="HPW24" s="19"/>
      <c r="HPX24" s="19"/>
      <c r="HPY24" s="19"/>
      <c r="HPZ24" s="19"/>
      <c r="HQA24" s="19"/>
      <c r="HQB24" s="19"/>
      <c r="HQC24" s="19"/>
      <c r="HQD24" s="19"/>
      <c r="HQE24" s="19"/>
      <c r="HQF24" s="19"/>
      <c r="HQG24" s="19"/>
      <c r="HQH24" s="19"/>
      <c r="HQI24" s="19"/>
      <c r="HQJ24" s="19"/>
      <c r="HQK24" s="19"/>
      <c r="HQL24" s="19"/>
      <c r="HQM24" s="19"/>
      <c r="HQN24" s="19"/>
      <c r="HQO24" s="19"/>
      <c r="HQP24" s="19"/>
      <c r="HQQ24" s="19"/>
      <c r="HQR24" s="19"/>
      <c r="HQS24" s="19"/>
      <c r="HQT24" s="19"/>
      <c r="HQU24" s="19"/>
      <c r="HQV24" s="19"/>
      <c r="HQW24" s="19"/>
      <c r="HQX24" s="19"/>
      <c r="HQY24" s="19"/>
      <c r="HQZ24" s="19"/>
      <c r="HRA24" s="19"/>
      <c r="HRB24" s="19"/>
      <c r="HRC24" s="19"/>
      <c r="HRD24" s="19"/>
      <c r="HRE24" s="19"/>
      <c r="HRF24" s="19"/>
      <c r="HRG24" s="19"/>
      <c r="HRH24" s="19"/>
      <c r="HRI24" s="19"/>
      <c r="HRJ24" s="19"/>
      <c r="HRK24" s="19"/>
      <c r="HRL24" s="19"/>
      <c r="HRM24" s="19"/>
      <c r="HRN24" s="19"/>
      <c r="HRO24" s="19"/>
      <c r="HRP24" s="19"/>
      <c r="HRQ24" s="19"/>
      <c r="HRR24" s="19"/>
      <c r="HRS24" s="19"/>
      <c r="HRT24" s="19"/>
      <c r="HRU24" s="19"/>
      <c r="HRV24" s="19"/>
      <c r="HRW24" s="19"/>
      <c r="HRX24" s="19"/>
      <c r="HRY24" s="19"/>
      <c r="HRZ24" s="19"/>
      <c r="HSA24" s="19"/>
      <c r="HSB24" s="19"/>
      <c r="HSC24" s="19"/>
      <c r="HSD24" s="19"/>
      <c r="HSE24" s="19"/>
      <c r="HSF24" s="19"/>
      <c r="HSG24" s="19"/>
      <c r="HSH24" s="19"/>
      <c r="HSI24" s="19"/>
      <c r="HSJ24" s="19"/>
      <c r="HSK24" s="19"/>
      <c r="HSL24" s="19"/>
      <c r="HSM24" s="19"/>
      <c r="HSN24" s="19"/>
      <c r="HSO24" s="19"/>
      <c r="HSP24" s="19"/>
      <c r="HSQ24" s="19"/>
      <c r="HSR24" s="19"/>
      <c r="HSS24" s="19"/>
      <c r="HST24" s="19"/>
      <c r="HSU24" s="19"/>
      <c r="HSV24" s="19"/>
      <c r="HSW24" s="19"/>
      <c r="HSX24" s="19"/>
      <c r="HSY24" s="19"/>
      <c r="HSZ24" s="19"/>
      <c r="HTA24" s="19"/>
      <c r="HTB24" s="19"/>
      <c r="HTC24" s="19"/>
      <c r="HTD24" s="19"/>
      <c r="HTE24" s="19"/>
      <c r="HTF24" s="19"/>
      <c r="HTG24" s="19"/>
      <c r="HTH24" s="19"/>
      <c r="HTI24" s="19"/>
      <c r="HTJ24" s="19"/>
      <c r="HTK24" s="19"/>
      <c r="HTL24" s="19"/>
      <c r="HTM24" s="19"/>
      <c r="HTN24" s="19"/>
      <c r="HTO24" s="19"/>
      <c r="HTP24" s="19"/>
      <c r="HTQ24" s="19"/>
      <c r="HTR24" s="19"/>
      <c r="HTS24" s="19"/>
      <c r="HTT24" s="19"/>
      <c r="HTU24" s="19"/>
      <c r="HTV24" s="19"/>
      <c r="HTW24" s="19"/>
      <c r="HTX24" s="19"/>
      <c r="HTY24" s="19"/>
      <c r="HTZ24" s="19"/>
      <c r="HUA24" s="19"/>
      <c r="HUB24" s="19"/>
      <c r="HUC24" s="19"/>
      <c r="HUD24" s="19"/>
      <c r="HUE24" s="19"/>
      <c r="HUF24" s="19"/>
      <c r="HUG24" s="19"/>
      <c r="HUH24" s="19"/>
      <c r="HUI24" s="19"/>
      <c r="HUJ24" s="19"/>
      <c r="HUK24" s="19"/>
      <c r="HUL24" s="19"/>
      <c r="HUM24" s="19"/>
      <c r="HUN24" s="19"/>
      <c r="HUO24" s="19"/>
      <c r="HUP24" s="19"/>
      <c r="HUQ24" s="19"/>
      <c r="HUR24" s="19"/>
      <c r="HUS24" s="19"/>
      <c r="HUT24" s="19"/>
      <c r="HUU24" s="19"/>
      <c r="HUV24" s="19"/>
      <c r="HUW24" s="19"/>
      <c r="HUX24" s="19"/>
      <c r="HUY24" s="19"/>
      <c r="HUZ24" s="19"/>
      <c r="HVA24" s="19"/>
      <c r="HVB24" s="19"/>
      <c r="HVC24" s="19"/>
      <c r="HVD24" s="19"/>
      <c r="HVE24" s="19"/>
      <c r="HVF24" s="19"/>
      <c r="HVG24" s="19"/>
      <c r="HVH24" s="19"/>
      <c r="HVI24" s="19"/>
      <c r="HVJ24" s="19"/>
      <c r="HVK24" s="19"/>
      <c r="HVL24" s="19"/>
      <c r="HVM24" s="19"/>
      <c r="HVN24" s="19"/>
      <c r="HVO24" s="19"/>
      <c r="HVP24" s="19"/>
      <c r="HVQ24" s="19"/>
      <c r="HVR24" s="19"/>
      <c r="HVS24" s="19"/>
      <c r="HVT24" s="19"/>
      <c r="HVU24" s="19"/>
      <c r="HVV24" s="19"/>
      <c r="HVW24" s="19"/>
      <c r="HVX24" s="19"/>
      <c r="HVY24" s="19"/>
      <c r="HVZ24" s="19"/>
      <c r="HWA24" s="19"/>
      <c r="HWB24" s="19"/>
      <c r="HWC24" s="19"/>
      <c r="HWD24" s="19"/>
      <c r="HWE24" s="19"/>
      <c r="HWF24" s="19"/>
      <c r="HWG24" s="19"/>
      <c r="HWH24" s="19"/>
      <c r="HWI24" s="19"/>
      <c r="HWJ24" s="19"/>
      <c r="HWK24" s="19"/>
      <c r="HWL24" s="19"/>
      <c r="HWM24" s="19"/>
      <c r="HWN24" s="19"/>
      <c r="HWO24" s="19"/>
      <c r="HWP24" s="19"/>
      <c r="HWQ24" s="19"/>
      <c r="HWR24" s="19"/>
      <c r="HWS24" s="19"/>
      <c r="HWT24" s="19"/>
      <c r="HWU24" s="19"/>
      <c r="HWV24" s="19"/>
      <c r="HWW24" s="19"/>
      <c r="HWX24" s="19"/>
      <c r="HWY24" s="19"/>
      <c r="HWZ24" s="19"/>
      <c r="HXA24" s="19"/>
      <c r="HXB24" s="19"/>
      <c r="HXC24" s="19"/>
      <c r="HXD24" s="19"/>
      <c r="HXE24" s="19"/>
      <c r="HXF24" s="19"/>
      <c r="HXG24" s="19"/>
      <c r="HXH24" s="19"/>
      <c r="HXI24" s="19"/>
      <c r="HXJ24" s="19"/>
      <c r="HXK24" s="19"/>
      <c r="HXL24" s="19"/>
      <c r="HXM24" s="19"/>
      <c r="HXN24" s="19"/>
      <c r="HXO24" s="19"/>
      <c r="HXP24" s="19"/>
      <c r="HXQ24" s="19"/>
      <c r="HXR24" s="19"/>
      <c r="HXS24" s="19"/>
      <c r="HXT24" s="19"/>
      <c r="HXU24" s="19"/>
      <c r="HXV24" s="19"/>
      <c r="HXW24" s="19"/>
      <c r="HXX24" s="19"/>
      <c r="HXY24" s="19"/>
      <c r="HXZ24" s="19"/>
      <c r="HYA24" s="19"/>
      <c r="HYB24" s="19"/>
      <c r="HYC24" s="19"/>
      <c r="HYD24" s="19"/>
      <c r="HYE24" s="19"/>
      <c r="HYF24" s="19"/>
      <c r="HYG24" s="19"/>
      <c r="HYH24" s="19"/>
      <c r="HYI24" s="19"/>
      <c r="HYJ24" s="19"/>
      <c r="HYK24" s="19"/>
      <c r="HYL24" s="19"/>
      <c r="HYM24" s="19"/>
      <c r="HYN24" s="19"/>
      <c r="HYO24" s="19"/>
      <c r="HYP24" s="19"/>
      <c r="HYQ24" s="19"/>
      <c r="HYR24" s="19"/>
      <c r="HYS24" s="19"/>
      <c r="HYT24" s="19"/>
      <c r="HYU24" s="19"/>
      <c r="HYV24" s="19"/>
      <c r="HYW24" s="19"/>
      <c r="HYX24" s="19"/>
      <c r="HYY24" s="19"/>
      <c r="HYZ24" s="19"/>
      <c r="HZA24" s="19"/>
      <c r="HZB24" s="19"/>
      <c r="HZC24" s="19"/>
      <c r="HZD24" s="19"/>
      <c r="HZE24" s="19"/>
      <c r="HZF24" s="19"/>
      <c r="HZG24" s="19"/>
      <c r="HZH24" s="19"/>
      <c r="HZI24" s="19"/>
      <c r="HZJ24" s="19"/>
      <c r="HZK24" s="19"/>
      <c r="HZL24" s="19"/>
      <c r="HZM24" s="19"/>
      <c r="HZN24" s="19"/>
      <c r="HZO24" s="19"/>
      <c r="HZP24" s="19"/>
      <c r="HZQ24" s="19"/>
      <c r="HZR24" s="19"/>
      <c r="HZS24" s="19"/>
      <c r="HZT24" s="19"/>
      <c r="HZU24" s="19"/>
      <c r="HZV24" s="19"/>
      <c r="HZW24" s="19"/>
      <c r="HZX24" s="19"/>
      <c r="HZY24" s="19"/>
      <c r="HZZ24" s="19"/>
      <c r="IAA24" s="19"/>
      <c r="IAB24" s="19"/>
      <c r="IAC24" s="19"/>
      <c r="IAD24" s="19"/>
      <c r="IAE24" s="19"/>
      <c r="IAF24" s="19"/>
      <c r="IAG24" s="19"/>
      <c r="IAH24" s="19"/>
      <c r="IAI24" s="19"/>
      <c r="IAJ24" s="19"/>
      <c r="IAK24" s="19"/>
      <c r="IAL24" s="19"/>
      <c r="IAM24" s="19"/>
      <c r="IAN24" s="19"/>
      <c r="IAO24" s="19"/>
      <c r="IAP24" s="19"/>
      <c r="IAQ24" s="19"/>
      <c r="IAR24" s="19"/>
      <c r="IAS24" s="19"/>
      <c r="IAT24" s="19"/>
      <c r="IAU24" s="19"/>
      <c r="IAV24" s="19"/>
      <c r="IAW24" s="19"/>
      <c r="IAX24" s="19"/>
      <c r="IAY24" s="19"/>
      <c r="IAZ24" s="19"/>
      <c r="IBA24" s="19"/>
      <c r="IBB24" s="19"/>
      <c r="IBC24" s="19"/>
      <c r="IBD24" s="19"/>
      <c r="IBE24" s="19"/>
      <c r="IBF24" s="19"/>
      <c r="IBG24" s="19"/>
      <c r="IBH24" s="19"/>
      <c r="IBI24" s="19"/>
      <c r="IBJ24" s="19"/>
      <c r="IBK24" s="19"/>
      <c r="IBL24" s="19"/>
      <c r="IBM24" s="19"/>
      <c r="IBN24" s="19"/>
      <c r="IBO24" s="19"/>
      <c r="IBP24" s="19"/>
      <c r="IBQ24" s="19"/>
      <c r="IBR24" s="19"/>
      <c r="IBS24" s="19"/>
      <c r="IBT24" s="19"/>
      <c r="IBU24" s="19"/>
      <c r="IBV24" s="19"/>
      <c r="IBW24" s="19"/>
      <c r="IBX24" s="19"/>
      <c r="IBY24" s="19"/>
      <c r="IBZ24" s="19"/>
      <c r="ICA24" s="19"/>
      <c r="ICB24" s="19"/>
      <c r="ICC24" s="19"/>
      <c r="ICD24" s="19"/>
      <c r="ICE24" s="19"/>
      <c r="ICF24" s="19"/>
      <c r="ICG24" s="19"/>
      <c r="ICH24" s="19"/>
      <c r="ICI24" s="19"/>
      <c r="ICJ24" s="19"/>
      <c r="ICK24" s="19"/>
      <c r="ICL24" s="19"/>
      <c r="ICM24" s="19"/>
      <c r="ICN24" s="19"/>
      <c r="ICO24" s="19"/>
      <c r="ICP24" s="19"/>
      <c r="ICQ24" s="19"/>
      <c r="ICR24" s="19"/>
      <c r="ICS24" s="19"/>
      <c r="ICT24" s="19"/>
      <c r="ICU24" s="19"/>
      <c r="ICV24" s="19"/>
      <c r="ICW24" s="19"/>
      <c r="ICX24" s="19"/>
      <c r="ICY24" s="19"/>
      <c r="ICZ24" s="19"/>
      <c r="IDA24" s="19"/>
      <c r="IDB24" s="19"/>
      <c r="IDC24" s="19"/>
      <c r="IDD24" s="19"/>
      <c r="IDE24" s="19"/>
      <c r="IDF24" s="19"/>
      <c r="IDG24" s="19"/>
      <c r="IDH24" s="19"/>
      <c r="IDI24" s="19"/>
      <c r="IDJ24" s="19"/>
      <c r="IDK24" s="19"/>
      <c r="IDL24" s="19"/>
      <c r="IDM24" s="19"/>
      <c r="IDN24" s="19"/>
      <c r="IDO24" s="19"/>
      <c r="IDP24" s="19"/>
      <c r="IDQ24" s="19"/>
      <c r="IDR24" s="19"/>
      <c r="IDS24" s="19"/>
      <c r="IDT24" s="19"/>
      <c r="IDU24" s="19"/>
      <c r="IDV24" s="19"/>
      <c r="IDW24" s="19"/>
      <c r="IDX24" s="19"/>
      <c r="IDY24" s="19"/>
      <c r="IDZ24" s="19"/>
      <c r="IEA24" s="19"/>
      <c r="IEB24" s="19"/>
      <c r="IEC24" s="19"/>
      <c r="IED24" s="19"/>
      <c r="IEE24" s="19"/>
      <c r="IEF24" s="19"/>
      <c r="IEG24" s="19"/>
      <c r="IEH24" s="19"/>
      <c r="IEI24" s="19"/>
      <c r="IEJ24" s="19"/>
      <c r="IEK24" s="19"/>
      <c r="IEL24" s="19"/>
      <c r="IEM24" s="19"/>
      <c r="IEN24" s="19"/>
      <c r="IEO24" s="19"/>
      <c r="IEP24" s="19"/>
      <c r="IEQ24" s="19"/>
      <c r="IER24" s="19"/>
      <c r="IES24" s="19"/>
      <c r="IET24" s="19"/>
      <c r="IEU24" s="19"/>
      <c r="IEV24" s="19"/>
      <c r="IEW24" s="19"/>
      <c r="IEX24" s="19"/>
      <c r="IEY24" s="19"/>
      <c r="IEZ24" s="19"/>
      <c r="IFA24" s="19"/>
      <c r="IFB24" s="19"/>
      <c r="IFC24" s="19"/>
      <c r="IFD24" s="19"/>
      <c r="IFE24" s="19"/>
      <c r="IFF24" s="19"/>
      <c r="IFG24" s="19"/>
      <c r="IFH24" s="19"/>
      <c r="IFI24" s="19"/>
      <c r="IFJ24" s="19"/>
      <c r="IFK24" s="19"/>
      <c r="IFL24" s="19"/>
      <c r="IFM24" s="19"/>
      <c r="IFN24" s="19"/>
      <c r="IFO24" s="19"/>
      <c r="IFP24" s="19"/>
      <c r="IFQ24" s="19"/>
      <c r="IFR24" s="19"/>
      <c r="IFS24" s="19"/>
      <c r="IFT24" s="19"/>
      <c r="IFU24" s="19"/>
      <c r="IFV24" s="19"/>
      <c r="IFW24" s="19"/>
      <c r="IFX24" s="19"/>
      <c r="IFY24" s="19"/>
      <c r="IFZ24" s="19"/>
      <c r="IGA24" s="19"/>
      <c r="IGB24" s="19"/>
      <c r="IGC24" s="19"/>
      <c r="IGD24" s="19"/>
      <c r="IGE24" s="19"/>
      <c r="IGF24" s="19"/>
      <c r="IGG24" s="19"/>
      <c r="IGH24" s="19"/>
      <c r="IGI24" s="19"/>
      <c r="IGJ24" s="19"/>
      <c r="IGK24" s="19"/>
      <c r="IGL24" s="19"/>
      <c r="IGM24" s="19"/>
      <c r="IGN24" s="19"/>
      <c r="IGO24" s="19"/>
      <c r="IGP24" s="19"/>
      <c r="IGQ24" s="19"/>
      <c r="IGR24" s="19"/>
      <c r="IGS24" s="19"/>
      <c r="IGT24" s="19"/>
      <c r="IGU24" s="19"/>
      <c r="IGV24" s="19"/>
      <c r="IGW24" s="19"/>
      <c r="IGX24" s="19"/>
      <c r="IGY24" s="19"/>
      <c r="IGZ24" s="19"/>
      <c r="IHA24" s="19"/>
      <c r="IHB24" s="19"/>
      <c r="IHC24" s="19"/>
      <c r="IHD24" s="19"/>
      <c r="IHE24" s="19"/>
      <c r="IHF24" s="19"/>
      <c r="IHG24" s="19"/>
      <c r="IHH24" s="19"/>
      <c r="IHI24" s="19"/>
      <c r="IHJ24" s="19"/>
      <c r="IHK24" s="19"/>
      <c r="IHL24" s="19"/>
      <c r="IHM24" s="19"/>
      <c r="IHN24" s="19"/>
      <c r="IHO24" s="19"/>
      <c r="IHP24" s="19"/>
      <c r="IHQ24" s="19"/>
      <c r="IHR24" s="19"/>
      <c r="IHS24" s="19"/>
      <c r="IHT24" s="19"/>
      <c r="IHU24" s="19"/>
      <c r="IHV24" s="19"/>
      <c r="IHW24" s="19"/>
      <c r="IHX24" s="19"/>
      <c r="IHY24" s="19"/>
      <c r="IHZ24" s="19"/>
      <c r="IIA24" s="19"/>
      <c r="IIB24" s="19"/>
      <c r="IIC24" s="19"/>
      <c r="IID24" s="19"/>
      <c r="IIE24" s="19"/>
      <c r="IIF24" s="19"/>
      <c r="IIG24" s="19"/>
      <c r="IIH24" s="19"/>
      <c r="III24" s="19"/>
      <c r="IIJ24" s="19"/>
      <c r="IIK24" s="19"/>
      <c r="IIL24" s="19"/>
      <c r="IIM24" s="19"/>
      <c r="IIN24" s="19"/>
      <c r="IIO24" s="19"/>
      <c r="IIP24" s="19"/>
      <c r="IIQ24" s="19"/>
      <c r="IIR24" s="19"/>
      <c r="IIS24" s="19"/>
      <c r="IIT24" s="19"/>
      <c r="IIU24" s="19"/>
      <c r="IIV24" s="19"/>
      <c r="IIW24" s="19"/>
      <c r="IIX24" s="19"/>
      <c r="IIY24" s="19"/>
      <c r="IIZ24" s="19"/>
      <c r="IJA24" s="19"/>
      <c r="IJB24" s="19"/>
      <c r="IJC24" s="19"/>
      <c r="IJD24" s="19"/>
      <c r="IJE24" s="19"/>
      <c r="IJF24" s="19"/>
      <c r="IJG24" s="19"/>
      <c r="IJH24" s="19"/>
      <c r="IJI24" s="19"/>
      <c r="IJJ24" s="19"/>
      <c r="IJK24" s="19"/>
      <c r="IJL24" s="19"/>
      <c r="IJM24" s="19"/>
      <c r="IJN24" s="19"/>
      <c r="IJO24" s="19"/>
      <c r="IJP24" s="19"/>
      <c r="IJQ24" s="19"/>
      <c r="IJR24" s="19"/>
      <c r="IJS24" s="19"/>
      <c r="IJT24" s="19"/>
      <c r="IJU24" s="19"/>
      <c r="IJV24" s="19"/>
      <c r="IJW24" s="19"/>
      <c r="IJX24" s="19"/>
      <c r="IJY24" s="19"/>
      <c r="IJZ24" s="19"/>
      <c r="IKA24" s="19"/>
      <c r="IKB24" s="19"/>
      <c r="IKC24" s="19"/>
      <c r="IKD24" s="19"/>
      <c r="IKE24" s="19"/>
      <c r="IKF24" s="19"/>
      <c r="IKG24" s="19"/>
      <c r="IKH24" s="19"/>
      <c r="IKI24" s="19"/>
      <c r="IKJ24" s="19"/>
      <c r="IKK24" s="19"/>
      <c r="IKL24" s="19"/>
      <c r="IKM24" s="19"/>
      <c r="IKN24" s="19"/>
      <c r="IKO24" s="19"/>
      <c r="IKP24" s="19"/>
      <c r="IKQ24" s="19"/>
      <c r="IKR24" s="19"/>
      <c r="IKS24" s="19"/>
      <c r="IKT24" s="19"/>
      <c r="IKU24" s="19"/>
      <c r="IKV24" s="19"/>
      <c r="IKW24" s="19"/>
      <c r="IKX24" s="19"/>
      <c r="IKY24" s="19"/>
      <c r="IKZ24" s="19"/>
      <c r="ILA24" s="19"/>
      <c r="ILB24" s="19"/>
      <c r="ILC24" s="19"/>
      <c r="ILD24" s="19"/>
      <c r="ILE24" s="19"/>
      <c r="ILF24" s="19"/>
      <c r="ILG24" s="19"/>
      <c r="ILH24" s="19"/>
      <c r="ILI24" s="19"/>
      <c r="ILJ24" s="19"/>
      <c r="ILK24" s="19"/>
      <c r="ILL24" s="19"/>
      <c r="ILM24" s="19"/>
      <c r="ILN24" s="19"/>
      <c r="ILO24" s="19"/>
      <c r="ILP24" s="19"/>
      <c r="ILQ24" s="19"/>
      <c r="ILR24" s="19"/>
      <c r="ILS24" s="19"/>
      <c r="ILT24" s="19"/>
      <c r="ILU24" s="19"/>
      <c r="ILV24" s="19"/>
      <c r="ILW24" s="19"/>
      <c r="ILX24" s="19"/>
      <c r="ILY24" s="19"/>
      <c r="ILZ24" s="19"/>
      <c r="IMA24" s="19"/>
      <c r="IMB24" s="19"/>
      <c r="IMC24" s="19"/>
      <c r="IMD24" s="19"/>
      <c r="IME24" s="19"/>
      <c r="IMF24" s="19"/>
      <c r="IMG24" s="19"/>
      <c r="IMH24" s="19"/>
      <c r="IMI24" s="19"/>
      <c r="IMJ24" s="19"/>
      <c r="IMK24" s="19"/>
      <c r="IML24" s="19"/>
      <c r="IMM24" s="19"/>
      <c r="IMN24" s="19"/>
      <c r="IMO24" s="19"/>
      <c r="IMP24" s="19"/>
      <c r="IMQ24" s="19"/>
      <c r="IMR24" s="19"/>
      <c r="IMS24" s="19"/>
      <c r="IMT24" s="19"/>
      <c r="IMU24" s="19"/>
      <c r="IMV24" s="19"/>
      <c r="IMW24" s="19"/>
      <c r="IMX24" s="19"/>
      <c r="IMY24" s="19"/>
      <c r="IMZ24" s="19"/>
      <c r="INA24" s="19"/>
      <c r="INB24" s="19"/>
      <c r="INC24" s="19"/>
      <c r="IND24" s="19"/>
      <c r="INE24" s="19"/>
      <c r="INF24" s="19"/>
      <c r="ING24" s="19"/>
      <c r="INH24" s="19"/>
      <c r="INI24" s="19"/>
      <c r="INJ24" s="19"/>
      <c r="INK24" s="19"/>
      <c r="INL24" s="19"/>
      <c r="INM24" s="19"/>
      <c r="INN24" s="19"/>
      <c r="INO24" s="19"/>
      <c r="INP24" s="19"/>
      <c r="INQ24" s="19"/>
      <c r="INR24" s="19"/>
      <c r="INS24" s="19"/>
      <c r="INT24" s="19"/>
      <c r="INU24" s="19"/>
      <c r="INV24" s="19"/>
      <c r="INW24" s="19"/>
      <c r="INX24" s="19"/>
      <c r="INY24" s="19"/>
      <c r="INZ24" s="19"/>
      <c r="IOA24" s="19"/>
      <c r="IOB24" s="19"/>
      <c r="IOC24" s="19"/>
      <c r="IOD24" s="19"/>
      <c r="IOE24" s="19"/>
      <c r="IOF24" s="19"/>
      <c r="IOG24" s="19"/>
      <c r="IOH24" s="19"/>
      <c r="IOI24" s="19"/>
      <c r="IOJ24" s="19"/>
      <c r="IOK24" s="19"/>
      <c r="IOL24" s="19"/>
      <c r="IOM24" s="19"/>
      <c r="ION24" s="19"/>
      <c r="IOO24" s="19"/>
      <c r="IOP24" s="19"/>
      <c r="IOQ24" s="19"/>
      <c r="IOR24" s="19"/>
      <c r="IOS24" s="19"/>
      <c r="IOT24" s="19"/>
      <c r="IOU24" s="19"/>
      <c r="IOV24" s="19"/>
      <c r="IOW24" s="19"/>
      <c r="IOX24" s="19"/>
      <c r="IOY24" s="19"/>
      <c r="IOZ24" s="19"/>
      <c r="IPA24" s="19"/>
      <c r="IPB24" s="19"/>
      <c r="IPC24" s="19"/>
      <c r="IPD24" s="19"/>
      <c r="IPE24" s="19"/>
      <c r="IPF24" s="19"/>
      <c r="IPG24" s="19"/>
      <c r="IPH24" s="19"/>
      <c r="IPI24" s="19"/>
      <c r="IPJ24" s="19"/>
      <c r="IPK24" s="19"/>
      <c r="IPL24" s="19"/>
      <c r="IPM24" s="19"/>
      <c r="IPN24" s="19"/>
      <c r="IPO24" s="19"/>
      <c r="IPP24" s="19"/>
      <c r="IPQ24" s="19"/>
      <c r="IPR24" s="19"/>
      <c r="IPS24" s="19"/>
      <c r="IPT24" s="19"/>
      <c r="IPU24" s="19"/>
      <c r="IPV24" s="19"/>
      <c r="IPW24" s="19"/>
      <c r="IPX24" s="19"/>
      <c r="IPY24" s="19"/>
      <c r="IPZ24" s="19"/>
      <c r="IQA24" s="19"/>
      <c r="IQB24" s="19"/>
      <c r="IQC24" s="19"/>
      <c r="IQD24" s="19"/>
      <c r="IQE24" s="19"/>
      <c r="IQF24" s="19"/>
      <c r="IQG24" s="19"/>
      <c r="IQH24" s="19"/>
      <c r="IQI24" s="19"/>
      <c r="IQJ24" s="19"/>
      <c r="IQK24" s="19"/>
      <c r="IQL24" s="19"/>
      <c r="IQM24" s="19"/>
      <c r="IQN24" s="19"/>
      <c r="IQO24" s="19"/>
      <c r="IQP24" s="19"/>
      <c r="IQQ24" s="19"/>
      <c r="IQR24" s="19"/>
      <c r="IQS24" s="19"/>
      <c r="IQT24" s="19"/>
      <c r="IQU24" s="19"/>
      <c r="IQV24" s="19"/>
      <c r="IQW24" s="19"/>
      <c r="IQX24" s="19"/>
      <c r="IQY24" s="19"/>
      <c r="IQZ24" s="19"/>
      <c r="IRA24" s="19"/>
      <c r="IRB24" s="19"/>
      <c r="IRC24" s="19"/>
      <c r="IRD24" s="19"/>
      <c r="IRE24" s="19"/>
      <c r="IRF24" s="19"/>
      <c r="IRG24" s="19"/>
      <c r="IRH24" s="19"/>
      <c r="IRI24" s="19"/>
      <c r="IRJ24" s="19"/>
      <c r="IRK24" s="19"/>
      <c r="IRL24" s="19"/>
      <c r="IRM24" s="19"/>
      <c r="IRN24" s="19"/>
      <c r="IRO24" s="19"/>
      <c r="IRP24" s="19"/>
      <c r="IRQ24" s="19"/>
      <c r="IRR24" s="19"/>
      <c r="IRS24" s="19"/>
      <c r="IRT24" s="19"/>
      <c r="IRU24" s="19"/>
      <c r="IRV24" s="19"/>
      <c r="IRW24" s="19"/>
      <c r="IRX24" s="19"/>
      <c r="IRY24" s="19"/>
      <c r="IRZ24" s="19"/>
      <c r="ISA24" s="19"/>
      <c r="ISB24" s="19"/>
      <c r="ISC24" s="19"/>
      <c r="ISD24" s="19"/>
      <c r="ISE24" s="19"/>
      <c r="ISF24" s="19"/>
      <c r="ISG24" s="19"/>
      <c r="ISH24" s="19"/>
      <c r="ISI24" s="19"/>
      <c r="ISJ24" s="19"/>
      <c r="ISK24" s="19"/>
      <c r="ISL24" s="19"/>
      <c r="ISM24" s="19"/>
      <c r="ISN24" s="19"/>
      <c r="ISO24" s="19"/>
      <c r="ISP24" s="19"/>
      <c r="ISQ24" s="19"/>
      <c r="ISR24" s="19"/>
      <c r="ISS24" s="19"/>
      <c r="IST24" s="19"/>
      <c r="ISU24" s="19"/>
      <c r="ISV24" s="19"/>
      <c r="ISW24" s="19"/>
      <c r="ISX24" s="19"/>
      <c r="ISY24" s="19"/>
      <c r="ISZ24" s="19"/>
      <c r="ITA24" s="19"/>
      <c r="ITB24" s="19"/>
      <c r="ITC24" s="19"/>
      <c r="ITD24" s="19"/>
      <c r="ITE24" s="19"/>
      <c r="ITF24" s="19"/>
      <c r="ITG24" s="19"/>
      <c r="ITH24" s="19"/>
      <c r="ITI24" s="19"/>
      <c r="ITJ24" s="19"/>
      <c r="ITK24" s="19"/>
      <c r="ITL24" s="19"/>
      <c r="ITM24" s="19"/>
      <c r="ITN24" s="19"/>
      <c r="ITO24" s="19"/>
      <c r="ITP24" s="19"/>
      <c r="ITQ24" s="19"/>
      <c r="ITR24" s="19"/>
      <c r="ITS24" s="19"/>
      <c r="ITT24" s="19"/>
      <c r="ITU24" s="19"/>
      <c r="ITV24" s="19"/>
      <c r="ITW24" s="19"/>
      <c r="ITX24" s="19"/>
      <c r="ITY24" s="19"/>
      <c r="ITZ24" s="19"/>
      <c r="IUA24" s="19"/>
      <c r="IUB24" s="19"/>
      <c r="IUC24" s="19"/>
      <c r="IUD24" s="19"/>
      <c r="IUE24" s="19"/>
      <c r="IUF24" s="19"/>
      <c r="IUG24" s="19"/>
      <c r="IUH24" s="19"/>
      <c r="IUI24" s="19"/>
      <c r="IUJ24" s="19"/>
      <c r="IUK24" s="19"/>
      <c r="IUL24" s="19"/>
      <c r="IUM24" s="19"/>
      <c r="IUN24" s="19"/>
      <c r="IUO24" s="19"/>
      <c r="IUP24" s="19"/>
      <c r="IUQ24" s="19"/>
      <c r="IUR24" s="19"/>
      <c r="IUS24" s="19"/>
      <c r="IUT24" s="19"/>
      <c r="IUU24" s="19"/>
      <c r="IUV24" s="19"/>
      <c r="IUW24" s="19"/>
      <c r="IUX24" s="19"/>
      <c r="IUY24" s="19"/>
      <c r="IUZ24" s="19"/>
      <c r="IVA24" s="19"/>
      <c r="IVB24" s="19"/>
      <c r="IVC24" s="19"/>
      <c r="IVD24" s="19"/>
      <c r="IVE24" s="19"/>
      <c r="IVF24" s="19"/>
      <c r="IVG24" s="19"/>
      <c r="IVH24" s="19"/>
      <c r="IVI24" s="19"/>
      <c r="IVJ24" s="19"/>
      <c r="IVK24" s="19"/>
      <c r="IVL24" s="19"/>
      <c r="IVM24" s="19"/>
      <c r="IVN24" s="19"/>
      <c r="IVO24" s="19"/>
      <c r="IVP24" s="19"/>
      <c r="IVQ24" s="19"/>
      <c r="IVR24" s="19"/>
      <c r="IVS24" s="19"/>
      <c r="IVT24" s="19"/>
      <c r="IVU24" s="19"/>
      <c r="IVV24" s="19"/>
      <c r="IVW24" s="19"/>
      <c r="IVX24" s="19"/>
      <c r="IVY24" s="19"/>
      <c r="IVZ24" s="19"/>
      <c r="IWA24" s="19"/>
      <c r="IWB24" s="19"/>
      <c r="IWC24" s="19"/>
      <c r="IWD24" s="19"/>
      <c r="IWE24" s="19"/>
      <c r="IWF24" s="19"/>
      <c r="IWG24" s="19"/>
      <c r="IWH24" s="19"/>
      <c r="IWI24" s="19"/>
      <c r="IWJ24" s="19"/>
      <c r="IWK24" s="19"/>
      <c r="IWL24" s="19"/>
      <c r="IWM24" s="19"/>
      <c r="IWN24" s="19"/>
      <c r="IWO24" s="19"/>
      <c r="IWP24" s="19"/>
      <c r="IWQ24" s="19"/>
      <c r="IWR24" s="19"/>
      <c r="IWS24" s="19"/>
      <c r="IWT24" s="19"/>
      <c r="IWU24" s="19"/>
      <c r="IWV24" s="19"/>
      <c r="IWW24" s="19"/>
      <c r="IWX24" s="19"/>
      <c r="IWY24" s="19"/>
      <c r="IWZ24" s="19"/>
      <c r="IXA24" s="19"/>
      <c r="IXB24" s="19"/>
      <c r="IXC24" s="19"/>
      <c r="IXD24" s="19"/>
      <c r="IXE24" s="19"/>
      <c r="IXF24" s="19"/>
      <c r="IXG24" s="19"/>
      <c r="IXH24" s="19"/>
      <c r="IXI24" s="19"/>
      <c r="IXJ24" s="19"/>
      <c r="IXK24" s="19"/>
      <c r="IXL24" s="19"/>
      <c r="IXM24" s="19"/>
      <c r="IXN24" s="19"/>
      <c r="IXO24" s="19"/>
      <c r="IXP24" s="19"/>
      <c r="IXQ24" s="19"/>
      <c r="IXR24" s="19"/>
      <c r="IXS24" s="19"/>
      <c r="IXT24" s="19"/>
      <c r="IXU24" s="19"/>
      <c r="IXV24" s="19"/>
      <c r="IXW24" s="19"/>
      <c r="IXX24" s="19"/>
      <c r="IXY24" s="19"/>
      <c r="IXZ24" s="19"/>
      <c r="IYA24" s="19"/>
      <c r="IYB24" s="19"/>
      <c r="IYC24" s="19"/>
      <c r="IYD24" s="19"/>
      <c r="IYE24" s="19"/>
      <c r="IYF24" s="19"/>
      <c r="IYG24" s="19"/>
      <c r="IYH24" s="19"/>
      <c r="IYI24" s="19"/>
      <c r="IYJ24" s="19"/>
      <c r="IYK24" s="19"/>
      <c r="IYL24" s="19"/>
      <c r="IYM24" s="19"/>
      <c r="IYN24" s="19"/>
      <c r="IYO24" s="19"/>
      <c r="IYP24" s="19"/>
      <c r="IYQ24" s="19"/>
      <c r="IYR24" s="19"/>
      <c r="IYS24" s="19"/>
      <c r="IYT24" s="19"/>
      <c r="IYU24" s="19"/>
      <c r="IYV24" s="19"/>
      <c r="IYW24" s="19"/>
      <c r="IYX24" s="19"/>
      <c r="IYY24" s="19"/>
      <c r="IYZ24" s="19"/>
      <c r="IZA24" s="19"/>
      <c r="IZB24" s="19"/>
      <c r="IZC24" s="19"/>
      <c r="IZD24" s="19"/>
      <c r="IZE24" s="19"/>
      <c r="IZF24" s="19"/>
      <c r="IZG24" s="19"/>
      <c r="IZH24" s="19"/>
      <c r="IZI24" s="19"/>
      <c r="IZJ24" s="19"/>
      <c r="IZK24" s="19"/>
      <c r="IZL24" s="19"/>
      <c r="IZM24" s="19"/>
      <c r="IZN24" s="19"/>
      <c r="IZO24" s="19"/>
      <c r="IZP24" s="19"/>
      <c r="IZQ24" s="19"/>
      <c r="IZR24" s="19"/>
      <c r="IZS24" s="19"/>
      <c r="IZT24" s="19"/>
      <c r="IZU24" s="19"/>
      <c r="IZV24" s="19"/>
      <c r="IZW24" s="19"/>
      <c r="IZX24" s="19"/>
      <c r="IZY24" s="19"/>
      <c r="IZZ24" s="19"/>
      <c r="JAA24" s="19"/>
      <c r="JAB24" s="19"/>
      <c r="JAC24" s="19"/>
      <c r="JAD24" s="19"/>
      <c r="JAE24" s="19"/>
      <c r="JAF24" s="19"/>
      <c r="JAG24" s="19"/>
      <c r="JAH24" s="19"/>
      <c r="JAI24" s="19"/>
      <c r="JAJ24" s="19"/>
      <c r="JAK24" s="19"/>
      <c r="JAL24" s="19"/>
      <c r="JAM24" s="19"/>
      <c r="JAN24" s="19"/>
      <c r="JAO24" s="19"/>
      <c r="JAP24" s="19"/>
      <c r="JAQ24" s="19"/>
      <c r="JAR24" s="19"/>
      <c r="JAS24" s="19"/>
      <c r="JAT24" s="19"/>
      <c r="JAU24" s="19"/>
      <c r="JAV24" s="19"/>
      <c r="JAW24" s="19"/>
      <c r="JAX24" s="19"/>
      <c r="JAY24" s="19"/>
      <c r="JAZ24" s="19"/>
      <c r="JBA24" s="19"/>
      <c r="JBB24" s="19"/>
      <c r="JBC24" s="19"/>
      <c r="JBD24" s="19"/>
      <c r="JBE24" s="19"/>
      <c r="JBF24" s="19"/>
      <c r="JBG24" s="19"/>
      <c r="JBH24" s="19"/>
      <c r="JBI24" s="19"/>
      <c r="JBJ24" s="19"/>
      <c r="JBK24" s="19"/>
      <c r="JBL24" s="19"/>
      <c r="JBM24" s="19"/>
      <c r="JBN24" s="19"/>
      <c r="JBO24" s="19"/>
      <c r="JBP24" s="19"/>
      <c r="JBQ24" s="19"/>
      <c r="JBR24" s="19"/>
      <c r="JBS24" s="19"/>
      <c r="JBT24" s="19"/>
      <c r="JBU24" s="19"/>
      <c r="JBV24" s="19"/>
      <c r="JBW24" s="19"/>
      <c r="JBX24" s="19"/>
      <c r="JBY24" s="19"/>
      <c r="JBZ24" s="19"/>
      <c r="JCA24" s="19"/>
      <c r="JCB24" s="19"/>
      <c r="JCC24" s="19"/>
      <c r="JCD24" s="19"/>
      <c r="JCE24" s="19"/>
      <c r="JCF24" s="19"/>
      <c r="JCG24" s="19"/>
      <c r="JCH24" s="19"/>
      <c r="JCI24" s="19"/>
      <c r="JCJ24" s="19"/>
      <c r="JCK24" s="19"/>
      <c r="JCL24" s="19"/>
      <c r="JCM24" s="19"/>
      <c r="JCN24" s="19"/>
      <c r="JCO24" s="19"/>
      <c r="JCP24" s="19"/>
      <c r="JCQ24" s="19"/>
      <c r="JCR24" s="19"/>
      <c r="JCS24" s="19"/>
      <c r="JCT24" s="19"/>
      <c r="JCU24" s="19"/>
      <c r="JCV24" s="19"/>
      <c r="JCW24" s="19"/>
      <c r="JCX24" s="19"/>
      <c r="JCY24" s="19"/>
      <c r="JCZ24" s="19"/>
      <c r="JDA24" s="19"/>
      <c r="JDB24" s="19"/>
      <c r="JDC24" s="19"/>
      <c r="JDD24" s="19"/>
      <c r="JDE24" s="19"/>
      <c r="JDF24" s="19"/>
      <c r="JDG24" s="19"/>
      <c r="JDH24" s="19"/>
      <c r="JDI24" s="19"/>
      <c r="JDJ24" s="19"/>
      <c r="JDK24" s="19"/>
      <c r="JDL24" s="19"/>
      <c r="JDM24" s="19"/>
      <c r="JDN24" s="19"/>
      <c r="JDO24" s="19"/>
      <c r="JDP24" s="19"/>
      <c r="JDQ24" s="19"/>
      <c r="JDR24" s="19"/>
      <c r="JDS24" s="19"/>
      <c r="JDT24" s="19"/>
      <c r="JDU24" s="19"/>
      <c r="JDV24" s="19"/>
      <c r="JDW24" s="19"/>
      <c r="JDX24" s="19"/>
      <c r="JDY24" s="19"/>
      <c r="JDZ24" s="19"/>
      <c r="JEA24" s="19"/>
      <c r="JEB24" s="19"/>
      <c r="JEC24" s="19"/>
      <c r="JED24" s="19"/>
      <c r="JEE24" s="19"/>
      <c r="JEF24" s="19"/>
      <c r="JEG24" s="19"/>
      <c r="JEH24" s="19"/>
      <c r="JEI24" s="19"/>
      <c r="JEJ24" s="19"/>
      <c r="JEK24" s="19"/>
      <c r="JEL24" s="19"/>
      <c r="JEM24" s="19"/>
      <c r="JEN24" s="19"/>
      <c r="JEO24" s="19"/>
      <c r="JEP24" s="19"/>
      <c r="JEQ24" s="19"/>
      <c r="JER24" s="19"/>
      <c r="JES24" s="19"/>
      <c r="JET24" s="19"/>
      <c r="JEU24" s="19"/>
      <c r="JEV24" s="19"/>
      <c r="JEW24" s="19"/>
      <c r="JEX24" s="19"/>
      <c r="JEY24" s="19"/>
      <c r="JEZ24" s="19"/>
      <c r="JFA24" s="19"/>
      <c r="JFB24" s="19"/>
      <c r="JFC24" s="19"/>
      <c r="JFD24" s="19"/>
      <c r="JFE24" s="19"/>
      <c r="JFF24" s="19"/>
      <c r="JFG24" s="19"/>
      <c r="JFH24" s="19"/>
      <c r="JFI24" s="19"/>
      <c r="JFJ24" s="19"/>
      <c r="JFK24" s="19"/>
      <c r="JFL24" s="19"/>
      <c r="JFM24" s="19"/>
      <c r="JFN24" s="19"/>
      <c r="JFO24" s="19"/>
      <c r="JFP24" s="19"/>
      <c r="JFQ24" s="19"/>
      <c r="JFR24" s="19"/>
      <c r="JFS24" s="19"/>
      <c r="JFT24" s="19"/>
      <c r="JFU24" s="19"/>
      <c r="JFV24" s="19"/>
      <c r="JFW24" s="19"/>
      <c r="JFX24" s="19"/>
      <c r="JFY24" s="19"/>
      <c r="JFZ24" s="19"/>
      <c r="JGA24" s="19"/>
      <c r="JGB24" s="19"/>
      <c r="JGC24" s="19"/>
      <c r="JGD24" s="19"/>
      <c r="JGE24" s="19"/>
      <c r="JGF24" s="19"/>
      <c r="JGG24" s="19"/>
      <c r="JGH24" s="19"/>
      <c r="JGI24" s="19"/>
      <c r="JGJ24" s="19"/>
      <c r="JGK24" s="19"/>
      <c r="JGL24" s="19"/>
      <c r="JGM24" s="19"/>
      <c r="JGN24" s="19"/>
      <c r="JGO24" s="19"/>
      <c r="JGP24" s="19"/>
      <c r="JGQ24" s="19"/>
      <c r="JGR24" s="19"/>
      <c r="JGS24" s="19"/>
      <c r="JGT24" s="19"/>
      <c r="JGU24" s="19"/>
      <c r="JGV24" s="19"/>
      <c r="JGW24" s="19"/>
      <c r="JGX24" s="19"/>
      <c r="JGY24" s="19"/>
      <c r="JGZ24" s="19"/>
      <c r="JHA24" s="19"/>
      <c r="JHB24" s="19"/>
      <c r="JHC24" s="19"/>
      <c r="JHD24" s="19"/>
      <c r="JHE24" s="19"/>
      <c r="JHF24" s="19"/>
      <c r="JHG24" s="19"/>
      <c r="JHH24" s="19"/>
      <c r="JHI24" s="19"/>
      <c r="JHJ24" s="19"/>
      <c r="JHK24" s="19"/>
      <c r="JHL24" s="19"/>
      <c r="JHM24" s="19"/>
      <c r="JHN24" s="19"/>
      <c r="JHO24" s="19"/>
      <c r="JHP24" s="19"/>
      <c r="JHQ24" s="19"/>
      <c r="JHR24" s="19"/>
      <c r="JHS24" s="19"/>
      <c r="JHT24" s="19"/>
      <c r="JHU24" s="19"/>
      <c r="JHV24" s="19"/>
      <c r="JHW24" s="19"/>
      <c r="JHX24" s="19"/>
      <c r="JHY24" s="19"/>
      <c r="JHZ24" s="19"/>
      <c r="JIA24" s="19"/>
      <c r="JIB24" s="19"/>
      <c r="JIC24" s="19"/>
      <c r="JID24" s="19"/>
      <c r="JIE24" s="19"/>
      <c r="JIF24" s="19"/>
      <c r="JIG24" s="19"/>
      <c r="JIH24" s="19"/>
      <c r="JII24" s="19"/>
      <c r="JIJ24" s="19"/>
      <c r="JIK24" s="19"/>
      <c r="JIL24" s="19"/>
      <c r="JIM24" s="19"/>
      <c r="JIN24" s="19"/>
      <c r="JIO24" s="19"/>
      <c r="JIP24" s="19"/>
      <c r="JIQ24" s="19"/>
      <c r="JIR24" s="19"/>
      <c r="JIS24" s="19"/>
      <c r="JIT24" s="19"/>
      <c r="JIU24" s="19"/>
      <c r="JIV24" s="19"/>
      <c r="JIW24" s="19"/>
      <c r="JIX24" s="19"/>
      <c r="JIY24" s="19"/>
      <c r="JIZ24" s="19"/>
      <c r="JJA24" s="19"/>
      <c r="JJB24" s="19"/>
      <c r="JJC24" s="19"/>
      <c r="JJD24" s="19"/>
      <c r="JJE24" s="19"/>
      <c r="JJF24" s="19"/>
      <c r="JJG24" s="19"/>
      <c r="JJH24" s="19"/>
      <c r="JJI24" s="19"/>
      <c r="JJJ24" s="19"/>
      <c r="JJK24" s="19"/>
      <c r="JJL24" s="19"/>
      <c r="JJM24" s="19"/>
      <c r="JJN24" s="19"/>
      <c r="JJO24" s="19"/>
      <c r="JJP24" s="19"/>
      <c r="JJQ24" s="19"/>
      <c r="JJR24" s="19"/>
      <c r="JJS24" s="19"/>
      <c r="JJT24" s="19"/>
      <c r="JJU24" s="19"/>
      <c r="JJV24" s="19"/>
      <c r="JJW24" s="19"/>
      <c r="JJX24" s="19"/>
      <c r="JJY24" s="19"/>
      <c r="JJZ24" s="19"/>
      <c r="JKA24" s="19"/>
      <c r="JKB24" s="19"/>
      <c r="JKC24" s="19"/>
      <c r="JKD24" s="19"/>
      <c r="JKE24" s="19"/>
      <c r="JKF24" s="19"/>
      <c r="JKG24" s="19"/>
      <c r="JKH24" s="19"/>
      <c r="JKI24" s="19"/>
      <c r="JKJ24" s="19"/>
      <c r="JKK24" s="19"/>
      <c r="JKL24" s="19"/>
      <c r="JKM24" s="19"/>
      <c r="JKN24" s="19"/>
      <c r="JKO24" s="19"/>
      <c r="JKP24" s="19"/>
      <c r="JKQ24" s="19"/>
      <c r="JKR24" s="19"/>
      <c r="JKS24" s="19"/>
      <c r="JKT24" s="19"/>
      <c r="JKU24" s="19"/>
      <c r="JKV24" s="19"/>
      <c r="JKW24" s="19"/>
      <c r="JKX24" s="19"/>
      <c r="JKY24" s="19"/>
      <c r="JKZ24" s="19"/>
      <c r="JLA24" s="19"/>
      <c r="JLB24" s="19"/>
      <c r="JLC24" s="19"/>
      <c r="JLD24" s="19"/>
      <c r="JLE24" s="19"/>
      <c r="JLF24" s="19"/>
      <c r="JLG24" s="19"/>
      <c r="JLH24" s="19"/>
      <c r="JLI24" s="19"/>
      <c r="JLJ24" s="19"/>
      <c r="JLK24" s="19"/>
      <c r="JLL24" s="19"/>
      <c r="JLM24" s="19"/>
      <c r="JLN24" s="19"/>
      <c r="JLO24" s="19"/>
      <c r="JLP24" s="19"/>
      <c r="JLQ24" s="19"/>
      <c r="JLR24" s="19"/>
      <c r="JLS24" s="19"/>
      <c r="JLT24" s="19"/>
      <c r="JLU24" s="19"/>
      <c r="JLV24" s="19"/>
      <c r="JLW24" s="19"/>
      <c r="JLX24" s="19"/>
      <c r="JLY24" s="19"/>
      <c r="JLZ24" s="19"/>
      <c r="JMA24" s="19"/>
      <c r="JMB24" s="19"/>
      <c r="JMC24" s="19"/>
      <c r="JMD24" s="19"/>
      <c r="JME24" s="19"/>
      <c r="JMF24" s="19"/>
      <c r="JMG24" s="19"/>
      <c r="JMH24" s="19"/>
      <c r="JMI24" s="19"/>
      <c r="JMJ24" s="19"/>
      <c r="JMK24" s="19"/>
      <c r="JML24" s="19"/>
      <c r="JMM24" s="19"/>
      <c r="JMN24" s="19"/>
      <c r="JMO24" s="19"/>
      <c r="JMP24" s="19"/>
      <c r="JMQ24" s="19"/>
      <c r="JMR24" s="19"/>
      <c r="JMS24" s="19"/>
      <c r="JMT24" s="19"/>
      <c r="JMU24" s="19"/>
      <c r="JMV24" s="19"/>
      <c r="JMW24" s="19"/>
      <c r="JMX24" s="19"/>
      <c r="JMY24" s="19"/>
      <c r="JMZ24" s="19"/>
      <c r="JNA24" s="19"/>
      <c r="JNB24" s="19"/>
      <c r="JNC24" s="19"/>
      <c r="JND24" s="19"/>
      <c r="JNE24" s="19"/>
      <c r="JNF24" s="19"/>
      <c r="JNG24" s="19"/>
      <c r="JNH24" s="19"/>
      <c r="JNI24" s="19"/>
      <c r="JNJ24" s="19"/>
      <c r="JNK24" s="19"/>
      <c r="JNL24" s="19"/>
      <c r="JNM24" s="19"/>
      <c r="JNN24" s="19"/>
      <c r="JNO24" s="19"/>
      <c r="JNP24" s="19"/>
      <c r="JNQ24" s="19"/>
      <c r="JNR24" s="19"/>
      <c r="JNS24" s="19"/>
      <c r="JNT24" s="19"/>
      <c r="JNU24" s="19"/>
      <c r="JNV24" s="19"/>
      <c r="JNW24" s="19"/>
      <c r="JNX24" s="19"/>
      <c r="JNY24" s="19"/>
      <c r="JNZ24" s="19"/>
      <c r="JOA24" s="19"/>
      <c r="JOB24" s="19"/>
      <c r="JOC24" s="19"/>
      <c r="JOD24" s="19"/>
      <c r="JOE24" s="19"/>
      <c r="JOF24" s="19"/>
      <c r="JOG24" s="19"/>
      <c r="JOH24" s="19"/>
      <c r="JOI24" s="19"/>
      <c r="JOJ24" s="19"/>
      <c r="JOK24" s="19"/>
      <c r="JOL24" s="19"/>
      <c r="JOM24" s="19"/>
      <c r="JON24" s="19"/>
      <c r="JOO24" s="19"/>
      <c r="JOP24" s="19"/>
      <c r="JOQ24" s="19"/>
      <c r="JOR24" s="19"/>
      <c r="JOS24" s="19"/>
      <c r="JOT24" s="19"/>
      <c r="JOU24" s="19"/>
      <c r="JOV24" s="19"/>
      <c r="JOW24" s="19"/>
      <c r="JOX24" s="19"/>
      <c r="JOY24" s="19"/>
      <c r="JOZ24" s="19"/>
      <c r="JPA24" s="19"/>
      <c r="JPB24" s="19"/>
      <c r="JPC24" s="19"/>
      <c r="JPD24" s="19"/>
      <c r="JPE24" s="19"/>
      <c r="JPF24" s="19"/>
      <c r="JPG24" s="19"/>
      <c r="JPH24" s="19"/>
      <c r="JPI24" s="19"/>
      <c r="JPJ24" s="19"/>
      <c r="JPK24" s="19"/>
      <c r="JPL24" s="19"/>
      <c r="JPM24" s="19"/>
      <c r="JPN24" s="19"/>
      <c r="JPO24" s="19"/>
      <c r="JPP24" s="19"/>
      <c r="JPQ24" s="19"/>
      <c r="JPR24" s="19"/>
      <c r="JPS24" s="19"/>
      <c r="JPT24" s="19"/>
      <c r="JPU24" s="19"/>
      <c r="JPV24" s="19"/>
      <c r="JPW24" s="19"/>
      <c r="JPX24" s="19"/>
      <c r="JPY24" s="19"/>
      <c r="JPZ24" s="19"/>
      <c r="JQA24" s="19"/>
      <c r="JQB24" s="19"/>
      <c r="JQC24" s="19"/>
      <c r="JQD24" s="19"/>
      <c r="JQE24" s="19"/>
      <c r="JQF24" s="19"/>
      <c r="JQG24" s="19"/>
      <c r="JQH24" s="19"/>
      <c r="JQI24" s="19"/>
      <c r="JQJ24" s="19"/>
      <c r="JQK24" s="19"/>
      <c r="JQL24" s="19"/>
      <c r="JQM24" s="19"/>
      <c r="JQN24" s="19"/>
      <c r="JQO24" s="19"/>
      <c r="JQP24" s="19"/>
      <c r="JQQ24" s="19"/>
      <c r="JQR24" s="19"/>
      <c r="JQS24" s="19"/>
      <c r="JQT24" s="19"/>
      <c r="JQU24" s="19"/>
      <c r="JQV24" s="19"/>
      <c r="JQW24" s="19"/>
      <c r="JQX24" s="19"/>
      <c r="JQY24" s="19"/>
      <c r="JQZ24" s="19"/>
      <c r="JRA24" s="19"/>
      <c r="JRB24" s="19"/>
      <c r="JRC24" s="19"/>
      <c r="JRD24" s="19"/>
      <c r="JRE24" s="19"/>
      <c r="JRF24" s="19"/>
      <c r="JRG24" s="19"/>
      <c r="JRH24" s="19"/>
      <c r="JRI24" s="19"/>
      <c r="JRJ24" s="19"/>
      <c r="JRK24" s="19"/>
      <c r="JRL24" s="19"/>
      <c r="JRM24" s="19"/>
      <c r="JRN24" s="19"/>
      <c r="JRO24" s="19"/>
      <c r="JRP24" s="19"/>
      <c r="JRQ24" s="19"/>
      <c r="JRR24" s="19"/>
      <c r="JRS24" s="19"/>
      <c r="JRT24" s="19"/>
      <c r="JRU24" s="19"/>
      <c r="JRV24" s="19"/>
      <c r="JRW24" s="19"/>
      <c r="JRX24" s="19"/>
      <c r="JRY24" s="19"/>
      <c r="JRZ24" s="19"/>
      <c r="JSA24" s="19"/>
      <c r="JSB24" s="19"/>
      <c r="JSC24" s="19"/>
      <c r="JSD24" s="19"/>
      <c r="JSE24" s="19"/>
      <c r="JSF24" s="19"/>
      <c r="JSG24" s="19"/>
      <c r="JSH24" s="19"/>
      <c r="JSI24" s="19"/>
      <c r="JSJ24" s="19"/>
      <c r="JSK24" s="19"/>
      <c r="JSL24" s="19"/>
      <c r="JSM24" s="19"/>
      <c r="JSN24" s="19"/>
      <c r="JSO24" s="19"/>
      <c r="JSP24" s="19"/>
      <c r="JSQ24" s="19"/>
      <c r="JSR24" s="19"/>
      <c r="JSS24" s="19"/>
      <c r="JST24" s="19"/>
      <c r="JSU24" s="19"/>
      <c r="JSV24" s="19"/>
      <c r="JSW24" s="19"/>
      <c r="JSX24" s="19"/>
      <c r="JSY24" s="19"/>
      <c r="JSZ24" s="19"/>
      <c r="JTA24" s="19"/>
      <c r="JTB24" s="19"/>
      <c r="JTC24" s="19"/>
      <c r="JTD24" s="19"/>
      <c r="JTE24" s="19"/>
      <c r="JTF24" s="19"/>
      <c r="JTG24" s="19"/>
      <c r="JTH24" s="19"/>
      <c r="JTI24" s="19"/>
      <c r="JTJ24" s="19"/>
      <c r="JTK24" s="19"/>
      <c r="JTL24" s="19"/>
      <c r="JTM24" s="19"/>
      <c r="JTN24" s="19"/>
      <c r="JTO24" s="19"/>
      <c r="JTP24" s="19"/>
      <c r="JTQ24" s="19"/>
      <c r="JTR24" s="19"/>
      <c r="JTS24" s="19"/>
      <c r="JTT24" s="19"/>
      <c r="JTU24" s="19"/>
      <c r="JTV24" s="19"/>
      <c r="JTW24" s="19"/>
      <c r="JTX24" s="19"/>
      <c r="JTY24" s="19"/>
      <c r="JTZ24" s="19"/>
      <c r="JUA24" s="19"/>
      <c r="JUB24" s="19"/>
      <c r="JUC24" s="19"/>
      <c r="JUD24" s="19"/>
      <c r="JUE24" s="19"/>
      <c r="JUF24" s="19"/>
      <c r="JUG24" s="19"/>
      <c r="JUH24" s="19"/>
      <c r="JUI24" s="19"/>
      <c r="JUJ24" s="19"/>
      <c r="JUK24" s="19"/>
      <c r="JUL24" s="19"/>
      <c r="JUM24" s="19"/>
      <c r="JUN24" s="19"/>
      <c r="JUO24" s="19"/>
      <c r="JUP24" s="19"/>
      <c r="JUQ24" s="19"/>
      <c r="JUR24" s="19"/>
      <c r="JUS24" s="19"/>
      <c r="JUT24" s="19"/>
      <c r="JUU24" s="19"/>
      <c r="JUV24" s="19"/>
      <c r="JUW24" s="19"/>
      <c r="JUX24" s="19"/>
      <c r="JUY24" s="19"/>
      <c r="JUZ24" s="19"/>
      <c r="JVA24" s="19"/>
      <c r="JVB24" s="19"/>
      <c r="JVC24" s="19"/>
      <c r="JVD24" s="19"/>
      <c r="JVE24" s="19"/>
      <c r="JVF24" s="19"/>
      <c r="JVG24" s="19"/>
      <c r="JVH24" s="19"/>
      <c r="JVI24" s="19"/>
      <c r="JVJ24" s="19"/>
      <c r="JVK24" s="19"/>
      <c r="JVL24" s="19"/>
      <c r="JVM24" s="19"/>
      <c r="JVN24" s="19"/>
      <c r="JVO24" s="19"/>
      <c r="JVP24" s="19"/>
      <c r="JVQ24" s="19"/>
      <c r="JVR24" s="19"/>
      <c r="JVS24" s="19"/>
      <c r="JVT24" s="19"/>
      <c r="JVU24" s="19"/>
      <c r="JVV24" s="19"/>
      <c r="JVW24" s="19"/>
      <c r="JVX24" s="19"/>
      <c r="JVY24" s="19"/>
      <c r="JVZ24" s="19"/>
      <c r="JWA24" s="19"/>
      <c r="JWB24" s="19"/>
      <c r="JWC24" s="19"/>
      <c r="JWD24" s="19"/>
      <c r="JWE24" s="19"/>
      <c r="JWF24" s="19"/>
      <c r="JWG24" s="19"/>
      <c r="JWH24" s="19"/>
      <c r="JWI24" s="19"/>
      <c r="JWJ24" s="19"/>
      <c r="JWK24" s="19"/>
      <c r="JWL24" s="19"/>
      <c r="JWM24" s="19"/>
      <c r="JWN24" s="19"/>
      <c r="JWO24" s="19"/>
      <c r="JWP24" s="19"/>
      <c r="JWQ24" s="19"/>
      <c r="JWR24" s="19"/>
      <c r="JWS24" s="19"/>
      <c r="JWT24" s="19"/>
      <c r="JWU24" s="19"/>
      <c r="JWV24" s="19"/>
      <c r="JWW24" s="19"/>
      <c r="JWX24" s="19"/>
      <c r="JWY24" s="19"/>
      <c r="JWZ24" s="19"/>
      <c r="JXA24" s="19"/>
      <c r="JXB24" s="19"/>
      <c r="JXC24" s="19"/>
      <c r="JXD24" s="19"/>
      <c r="JXE24" s="19"/>
      <c r="JXF24" s="19"/>
      <c r="JXG24" s="19"/>
      <c r="JXH24" s="19"/>
      <c r="JXI24" s="19"/>
      <c r="JXJ24" s="19"/>
      <c r="JXK24" s="19"/>
      <c r="JXL24" s="19"/>
      <c r="JXM24" s="19"/>
      <c r="JXN24" s="19"/>
      <c r="JXO24" s="19"/>
      <c r="JXP24" s="19"/>
      <c r="JXQ24" s="19"/>
      <c r="JXR24" s="19"/>
      <c r="JXS24" s="19"/>
      <c r="JXT24" s="19"/>
      <c r="JXU24" s="19"/>
      <c r="JXV24" s="19"/>
      <c r="JXW24" s="19"/>
      <c r="JXX24" s="19"/>
      <c r="JXY24" s="19"/>
      <c r="JXZ24" s="19"/>
      <c r="JYA24" s="19"/>
      <c r="JYB24" s="19"/>
      <c r="JYC24" s="19"/>
      <c r="JYD24" s="19"/>
      <c r="JYE24" s="19"/>
      <c r="JYF24" s="19"/>
      <c r="JYG24" s="19"/>
      <c r="JYH24" s="19"/>
      <c r="JYI24" s="19"/>
      <c r="JYJ24" s="19"/>
      <c r="JYK24" s="19"/>
      <c r="JYL24" s="19"/>
      <c r="JYM24" s="19"/>
      <c r="JYN24" s="19"/>
      <c r="JYO24" s="19"/>
      <c r="JYP24" s="19"/>
      <c r="JYQ24" s="19"/>
      <c r="JYR24" s="19"/>
      <c r="JYS24" s="19"/>
      <c r="JYT24" s="19"/>
      <c r="JYU24" s="19"/>
      <c r="JYV24" s="19"/>
      <c r="JYW24" s="19"/>
      <c r="JYX24" s="19"/>
      <c r="JYY24" s="19"/>
      <c r="JYZ24" s="19"/>
      <c r="JZA24" s="19"/>
      <c r="JZB24" s="19"/>
      <c r="JZC24" s="19"/>
      <c r="JZD24" s="19"/>
      <c r="JZE24" s="19"/>
      <c r="JZF24" s="19"/>
      <c r="JZG24" s="19"/>
      <c r="JZH24" s="19"/>
      <c r="JZI24" s="19"/>
      <c r="JZJ24" s="19"/>
      <c r="JZK24" s="19"/>
      <c r="JZL24" s="19"/>
      <c r="JZM24" s="19"/>
      <c r="JZN24" s="19"/>
      <c r="JZO24" s="19"/>
      <c r="JZP24" s="19"/>
      <c r="JZQ24" s="19"/>
      <c r="JZR24" s="19"/>
      <c r="JZS24" s="19"/>
      <c r="JZT24" s="19"/>
      <c r="JZU24" s="19"/>
      <c r="JZV24" s="19"/>
      <c r="JZW24" s="19"/>
      <c r="JZX24" s="19"/>
      <c r="JZY24" s="19"/>
      <c r="JZZ24" s="19"/>
      <c r="KAA24" s="19"/>
      <c r="KAB24" s="19"/>
      <c r="KAC24" s="19"/>
      <c r="KAD24" s="19"/>
      <c r="KAE24" s="19"/>
      <c r="KAF24" s="19"/>
      <c r="KAG24" s="19"/>
      <c r="KAH24" s="19"/>
      <c r="KAI24" s="19"/>
      <c r="KAJ24" s="19"/>
      <c r="KAK24" s="19"/>
      <c r="KAL24" s="19"/>
      <c r="KAM24" s="19"/>
      <c r="KAN24" s="19"/>
      <c r="KAO24" s="19"/>
      <c r="KAP24" s="19"/>
      <c r="KAQ24" s="19"/>
      <c r="KAR24" s="19"/>
      <c r="KAS24" s="19"/>
      <c r="KAT24" s="19"/>
      <c r="KAU24" s="19"/>
      <c r="KAV24" s="19"/>
      <c r="KAW24" s="19"/>
      <c r="KAX24" s="19"/>
      <c r="KAY24" s="19"/>
      <c r="KAZ24" s="19"/>
      <c r="KBA24" s="19"/>
      <c r="KBB24" s="19"/>
      <c r="KBC24" s="19"/>
      <c r="KBD24" s="19"/>
      <c r="KBE24" s="19"/>
      <c r="KBF24" s="19"/>
      <c r="KBG24" s="19"/>
      <c r="KBH24" s="19"/>
      <c r="KBI24" s="19"/>
      <c r="KBJ24" s="19"/>
      <c r="KBK24" s="19"/>
      <c r="KBL24" s="19"/>
      <c r="KBM24" s="19"/>
      <c r="KBN24" s="19"/>
      <c r="KBO24" s="19"/>
      <c r="KBP24" s="19"/>
      <c r="KBQ24" s="19"/>
      <c r="KBR24" s="19"/>
      <c r="KBS24" s="19"/>
      <c r="KBT24" s="19"/>
      <c r="KBU24" s="19"/>
      <c r="KBV24" s="19"/>
      <c r="KBW24" s="19"/>
      <c r="KBX24" s="19"/>
      <c r="KBY24" s="19"/>
      <c r="KBZ24" s="19"/>
      <c r="KCA24" s="19"/>
      <c r="KCB24" s="19"/>
      <c r="KCC24" s="19"/>
      <c r="KCD24" s="19"/>
      <c r="KCE24" s="19"/>
      <c r="KCF24" s="19"/>
      <c r="KCG24" s="19"/>
      <c r="KCH24" s="19"/>
      <c r="KCI24" s="19"/>
      <c r="KCJ24" s="19"/>
      <c r="KCK24" s="19"/>
      <c r="KCL24" s="19"/>
      <c r="KCM24" s="19"/>
      <c r="KCN24" s="19"/>
      <c r="KCO24" s="19"/>
      <c r="KCP24" s="19"/>
      <c r="KCQ24" s="19"/>
      <c r="KCR24" s="19"/>
      <c r="KCS24" s="19"/>
      <c r="KCT24" s="19"/>
      <c r="KCU24" s="19"/>
      <c r="KCV24" s="19"/>
      <c r="KCW24" s="19"/>
      <c r="KCX24" s="19"/>
      <c r="KCY24" s="19"/>
      <c r="KCZ24" s="19"/>
      <c r="KDA24" s="19"/>
      <c r="KDB24" s="19"/>
      <c r="KDC24" s="19"/>
      <c r="KDD24" s="19"/>
      <c r="KDE24" s="19"/>
      <c r="KDF24" s="19"/>
      <c r="KDG24" s="19"/>
      <c r="KDH24" s="19"/>
      <c r="KDI24" s="19"/>
      <c r="KDJ24" s="19"/>
      <c r="KDK24" s="19"/>
      <c r="KDL24" s="19"/>
      <c r="KDM24" s="19"/>
      <c r="KDN24" s="19"/>
      <c r="KDO24" s="19"/>
      <c r="KDP24" s="19"/>
      <c r="KDQ24" s="19"/>
      <c r="KDR24" s="19"/>
      <c r="KDS24" s="19"/>
      <c r="KDT24" s="19"/>
      <c r="KDU24" s="19"/>
      <c r="KDV24" s="19"/>
      <c r="KDW24" s="19"/>
      <c r="KDX24" s="19"/>
      <c r="KDY24" s="19"/>
      <c r="KDZ24" s="19"/>
      <c r="KEA24" s="19"/>
      <c r="KEB24" s="19"/>
      <c r="KEC24" s="19"/>
      <c r="KED24" s="19"/>
      <c r="KEE24" s="19"/>
      <c r="KEF24" s="19"/>
      <c r="KEG24" s="19"/>
      <c r="KEH24" s="19"/>
      <c r="KEI24" s="19"/>
      <c r="KEJ24" s="19"/>
      <c r="KEK24" s="19"/>
      <c r="KEL24" s="19"/>
      <c r="KEM24" s="19"/>
      <c r="KEN24" s="19"/>
      <c r="KEO24" s="19"/>
      <c r="KEP24" s="19"/>
      <c r="KEQ24" s="19"/>
      <c r="KER24" s="19"/>
      <c r="KES24" s="19"/>
      <c r="KET24" s="19"/>
      <c r="KEU24" s="19"/>
      <c r="KEV24" s="19"/>
      <c r="KEW24" s="19"/>
      <c r="KEX24" s="19"/>
      <c r="KEY24" s="19"/>
      <c r="KEZ24" s="19"/>
      <c r="KFA24" s="19"/>
      <c r="KFB24" s="19"/>
      <c r="KFC24" s="19"/>
      <c r="KFD24" s="19"/>
      <c r="KFE24" s="19"/>
      <c r="KFF24" s="19"/>
      <c r="KFG24" s="19"/>
      <c r="KFH24" s="19"/>
      <c r="KFI24" s="19"/>
      <c r="KFJ24" s="19"/>
      <c r="KFK24" s="19"/>
      <c r="KFL24" s="19"/>
      <c r="KFM24" s="19"/>
      <c r="KFN24" s="19"/>
      <c r="KFO24" s="19"/>
      <c r="KFP24" s="19"/>
      <c r="KFQ24" s="19"/>
      <c r="KFR24" s="19"/>
      <c r="KFS24" s="19"/>
      <c r="KFT24" s="19"/>
      <c r="KFU24" s="19"/>
      <c r="KFV24" s="19"/>
      <c r="KFW24" s="19"/>
      <c r="KFX24" s="19"/>
      <c r="KFY24" s="19"/>
      <c r="KFZ24" s="19"/>
      <c r="KGA24" s="19"/>
      <c r="KGB24" s="19"/>
      <c r="KGC24" s="19"/>
      <c r="KGD24" s="19"/>
      <c r="KGE24" s="19"/>
      <c r="KGF24" s="19"/>
      <c r="KGG24" s="19"/>
      <c r="KGH24" s="19"/>
      <c r="KGI24" s="19"/>
      <c r="KGJ24" s="19"/>
      <c r="KGK24" s="19"/>
      <c r="KGL24" s="19"/>
      <c r="KGM24" s="19"/>
      <c r="KGN24" s="19"/>
      <c r="KGO24" s="19"/>
      <c r="KGP24" s="19"/>
      <c r="KGQ24" s="19"/>
      <c r="KGR24" s="19"/>
      <c r="KGS24" s="19"/>
      <c r="KGT24" s="19"/>
      <c r="KGU24" s="19"/>
      <c r="KGV24" s="19"/>
      <c r="KGW24" s="19"/>
      <c r="KGX24" s="19"/>
      <c r="KGY24" s="19"/>
      <c r="KGZ24" s="19"/>
      <c r="KHA24" s="19"/>
      <c r="KHB24" s="19"/>
      <c r="KHC24" s="19"/>
      <c r="KHD24" s="19"/>
      <c r="KHE24" s="19"/>
      <c r="KHF24" s="19"/>
      <c r="KHG24" s="19"/>
      <c r="KHH24" s="19"/>
      <c r="KHI24" s="19"/>
      <c r="KHJ24" s="19"/>
      <c r="KHK24" s="19"/>
      <c r="KHL24" s="19"/>
      <c r="KHM24" s="19"/>
      <c r="KHN24" s="19"/>
      <c r="KHO24" s="19"/>
      <c r="KHP24" s="19"/>
      <c r="KHQ24" s="19"/>
      <c r="KHR24" s="19"/>
      <c r="KHS24" s="19"/>
      <c r="KHT24" s="19"/>
      <c r="KHU24" s="19"/>
      <c r="KHV24" s="19"/>
      <c r="KHW24" s="19"/>
      <c r="KHX24" s="19"/>
      <c r="KHY24" s="19"/>
      <c r="KHZ24" s="19"/>
      <c r="KIA24" s="19"/>
      <c r="KIB24" s="19"/>
      <c r="KIC24" s="19"/>
      <c r="KID24" s="19"/>
      <c r="KIE24" s="19"/>
      <c r="KIF24" s="19"/>
      <c r="KIG24" s="19"/>
      <c r="KIH24" s="19"/>
      <c r="KII24" s="19"/>
      <c r="KIJ24" s="19"/>
      <c r="KIK24" s="19"/>
      <c r="KIL24" s="19"/>
      <c r="KIM24" s="19"/>
      <c r="KIN24" s="19"/>
      <c r="KIO24" s="19"/>
      <c r="KIP24" s="19"/>
      <c r="KIQ24" s="19"/>
      <c r="KIR24" s="19"/>
      <c r="KIS24" s="19"/>
      <c r="KIT24" s="19"/>
      <c r="KIU24" s="19"/>
      <c r="KIV24" s="19"/>
      <c r="KIW24" s="19"/>
      <c r="KIX24" s="19"/>
      <c r="KIY24" s="19"/>
      <c r="KIZ24" s="19"/>
      <c r="KJA24" s="19"/>
      <c r="KJB24" s="19"/>
      <c r="KJC24" s="19"/>
      <c r="KJD24" s="19"/>
      <c r="KJE24" s="19"/>
      <c r="KJF24" s="19"/>
      <c r="KJG24" s="19"/>
      <c r="KJH24" s="19"/>
      <c r="KJI24" s="19"/>
      <c r="KJJ24" s="19"/>
      <c r="KJK24" s="19"/>
      <c r="KJL24" s="19"/>
      <c r="KJM24" s="19"/>
      <c r="KJN24" s="19"/>
      <c r="KJO24" s="19"/>
      <c r="KJP24" s="19"/>
      <c r="KJQ24" s="19"/>
      <c r="KJR24" s="19"/>
      <c r="KJS24" s="19"/>
      <c r="KJT24" s="19"/>
      <c r="KJU24" s="19"/>
      <c r="KJV24" s="19"/>
      <c r="KJW24" s="19"/>
      <c r="KJX24" s="19"/>
      <c r="KJY24" s="19"/>
      <c r="KJZ24" s="19"/>
      <c r="KKA24" s="19"/>
      <c r="KKB24" s="19"/>
      <c r="KKC24" s="19"/>
      <c r="KKD24" s="19"/>
      <c r="KKE24" s="19"/>
      <c r="KKF24" s="19"/>
      <c r="KKG24" s="19"/>
      <c r="KKH24" s="19"/>
      <c r="KKI24" s="19"/>
      <c r="KKJ24" s="19"/>
      <c r="KKK24" s="19"/>
      <c r="KKL24" s="19"/>
      <c r="KKM24" s="19"/>
      <c r="KKN24" s="19"/>
      <c r="KKO24" s="19"/>
      <c r="KKP24" s="19"/>
      <c r="KKQ24" s="19"/>
      <c r="KKR24" s="19"/>
      <c r="KKS24" s="19"/>
      <c r="KKT24" s="19"/>
      <c r="KKU24" s="19"/>
      <c r="KKV24" s="19"/>
      <c r="KKW24" s="19"/>
      <c r="KKX24" s="19"/>
      <c r="KKY24" s="19"/>
      <c r="KKZ24" s="19"/>
      <c r="KLA24" s="19"/>
      <c r="KLB24" s="19"/>
      <c r="KLC24" s="19"/>
      <c r="KLD24" s="19"/>
      <c r="KLE24" s="19"/>
      <c r="KLF24" s="19"/>
      <c r="KLG24" s="19"/>
      <c r="KLH24" s="19"/>
      <c r="KLI24" s="19"/>
      <c r="KLJ24" s="19"/>
      <c r="KLK24" s="19"/>
      <c r="KLL24" s="19"/>
      <c r="KLM24" s="19"/>
      <c r="KLN24" s="19"/>
      <c r="KLO24" s="19"/>
      <c r="KLP24" s="19"/>
      <c r="KLQ24" s="19"/>
      <c r="KLR24" s="19"/>
      <c r="KLS24" s="19"/>
      <c r="KLT24" s="19"/>
      <c r="KLU24" s="19"/>
      <c r="KLV24" s="19"/>
      <c r="KLW24" s="19"/>
      <c r="KLX24" s="19"/>
      <c r="KLY24" s="19"/>
      <c r="KLZ24" s="19"/>
      <c r="KMA24" s="19"/>
      <c r="KMB24" s="19"/>
      <c r="KMC24" s="19"/>
      <c r="KMD24" s="19"/>
      <c r="KME24" s="19"/>
      <c r="KMF24" s="19"/>
      <c r="KMG24" s="19"/>
      <c r="KMH24" s="19"/>
      <c r="KMI24" s="19"/>
      <c r="KMJ24" s="19"/>
      <c r="KMK24" s="19"/>
      <c r="KML24" s="19"/>
      <c r="KMM24" s="19"/>
      <c r="KMN24" s="19"/>
      <c r="KMO24" s="19"/>
      <c r="KMP24" s="19"/>
      <c r="KMQ24" s="19"/>
      <c r="KMR24" s="19"/>
      <c r="KMS24" s="19"/>
      <c r="KMT24" s="19"/>
      <c r="KMU24" s="19"/>
      <c r="KMV24" s="19"/>
      <c r="KMW24" s="19"/>
      <c r="KMX24" s="19"/>
      <c r="KMY24" s="19"/>
      <c r="KMZ24" s="19"/>
      <c r="KNA24" s="19"/>
      <c r="KNB24" s="19"/>
      <c r="KNC24" s="19"/>
      <c r="KND24" s="19"/>
      <c r="KNE24" s="19"/>
      <c r="KNF24" s="19"/>
      <c r="KNG24" s="19"/>
      <c r="KNH24" s="19"/>
      <c r="KNI24" s="19"/>
      <c r="KNJ24" s="19"/>
      <c r="KNK24" s="19"/>
      <c r="KNL24" s="19"/>
      <c r="KNM24" s="19"/>
      <c r="KNN24" s="19"/>
      <c r="KNO24" s="19"/>
      <c r="KNP24" s="19"/>
      <c r="KNQ24" s="19"/>
      <c r="KNR24" s="19"/>
      <c r="KNS24" s="19"/>
      <c r="KNT24" s="19"/>
      <c r="KNU24" s="19"/>
      <c r="KNV24" s="19"/>
      <c r="KNW24" s="19"/>
      <c r="KNX24" s="19"/>
      <c r="KNY24" s="19"/>
      <c r="KNZ24" s="19"/>
      <c r="KOA24" s="19"/>
      <c r="KOB24" s="19"/>
      <c r="KOC24" s="19"/>
      <c r="KOD24" s="19"/>
      <c r="KOE24" s="19"/>
      <c r="KOF24" s="19"/>
      <c r="KOG24" s="19"/>
      <c r="KOH24" s="19"/>
      <c r="KOI24" s="19"/>
      <c r="KOJ24" s="19"/>
      <c r="KOK24" s="19"/>
      <c r="KOL24" s="19"/>
      <c r="KOM24" s="19"/>
      <c r="KON24" s="19"/>
      <c r="KOO24" s="19"/>
      <c r="KOP24" s="19"/>
      <c r="KOQ24" s="19"/>
      <c r="KOR24" s="19"/>
      <c r="KOS24" s="19"/>
      <c r="KOT24" s="19"/>
      <c r="KOU24" s="19"/>
      <c r="KOV24" s="19"/>
      <c r="KOW24" s="19"/>
      <c r="KOX24" s="19"/>
      <c r="KOY24" s="19"/>
      <c r="KOZ24" s="19"/>
      <c r="KPA24" s="19"/>
      <c r="KPB24" s="19"/>
      <c r="KPC24" s="19"/>
      <c r="KPD24" s="19"/>
      <c r="KPE24" s="19"/>
      <c r="KPF24" s="19"/>
      <c r="KPG24" s="19"/>
      <c r="KPH24" s="19"/>
      <c r="KPI24" s="19"/>
      <c r="KPJ24" s="19"/>
      <c r="KPK24" s="19"/>
      <c r="KPL24" s="19"/>
      <c r="KPM24" s="19"/>
      <c r="KPN24" s="19"/>
      <c r="KPO24" s="19"/>
      <c r="KPP24" s="19"/>
      <c r="KPQ24" s="19"/>
      <c r="KPR24" s="19"/>
      <c r="KPS24" s="19"/>
      <c r="KPT24" s="19"/>
      <c r="KPU24" s="19"/>
      <c r="KPV24" s="19"/>
      <c r="KPW24" s="19"/>
      <c r="KPX24" s="19"/>
      <c r="KPY24" s="19"/>
      <c r="KPZ24" s="19"/>
      <c r="KQA24" s="19"/>
      <c r="KQB24" s="19"/>
      <c r="KQC24" s="19"/>
      <c r="KQD24" s="19"/>
      <c r="KQE24" s="19"/>
      <c r="KQF24" s="19"/>
      <c r="KQG24" s="19"/>
      <c r="KQH24" s="19"/>
      <c r="KQI24" s="19"/>
      <c r="KQJ24" s="19"/>
      <c r="KQK24" s="19"/>
      <c r="KQL24" s="19"/>
      <c r="KQM24" s="19"/>
      <c r="KQN24" s="19"/>
      <c r="KQO24" s="19"/>
      <c r="KQP24" s="19"/>
      <c r="KQQ24" s="19"/>
      <c r="KQR24" s="19"/>
      <c r="KQS24" s="19"/>
      <c r="KQT24" s="19"/>
      <c r="KQU24" s="19"/>
      <c r="KQV24" s="19"/>
      <c r="KQW24" s="19"/>
      <c r="KQX24" s="19"/>
      <c r="KQY24" s="19"/>
      <c r="KQZ24" s="19"/>
      <c r="KRA24" s="19"/>
      <c r="KRB24" s="19"/>
      <c r="KRC24" s="19"/>
      <c r="KRD24" s="19"/>
      <c r="KRE24" s="19"/>
      <c r="KRF24" s="19"/>
      <c r="KRG24" s="19"/>
      <c r="KRH24" s="19"/>
      <c r="KRI24" s="19"/>
      <c r="KRJ24" s="19"/>
      <c r="KRK24" s="19"/>
      <c r="KRL24" s="19"/>
      <c r="KRM24" s="19"/>
      <c r="KRN24" s="19"/>
      <c r="KRO24" s="19"/>
      <c r="KRP24" s="19"/>
      <c r="KRQ24" s="19"/>
      <c r="KRR24" s="19"/>
      <c r="KRS24" s="19"/>
      <c r="KRT24" s="19"/>
      <c r="KRU24" s="19"/>
      <c r="KRV24" s="19"/>
      <c r="KRW24" s="19"/>
      <c r="KRX24" s="19"/>
      <c r="KRY24" s="19"/>
      <c r="KRZ24" s="19"/>
      <c r="KSA24" s="19"/>
      <c r="KSB24" s="19"/>
      <c r="KSC24" s="19"/>
      <c r="KSD24" s="19"/>
      <c r="KSE24" s="19"/>
      <c r="KSF24" s="19"/>
      <c r="KSG24" s="19"/>
      <c r="KSH24" s="19"/>
      <c r="KSI24" s="19"/>
      <c r="KSJ24" s="19"/>
      <c r="KSK24" s="19"/>
      <c r="KSL24" s="19"/>
      <c r="KSM24" s="19"/>
      <c r="KSN24" s="19"/>
      <c r="KSO24" s="19"/>
      <c r="KSP24" s="19"/>
      <c r="KSQ24" s="19"/>
      <c r="KSR24" s="19"/>
      <c r="KSS24" s="19"/>
      <c r="KST24" s="19"/>
      <c r="KSU24" s="19"/>
      <c r="KSV24" s="19"/>
      <c r="KSW24" s="19"/>
      <c r="KSX24" s="19"/>
      <c r="KSY24" s="19"/>
      <c r="KSZ24" s="19"/>
      <c r="KTA24" s="19"/>
      <c r="KTB24" s="19"/>
      <c r="KTC24" s="19"/>
      <c r="KTD24" s="19"/>
      <c r="KTE24" s="19"/>
      <c r="KTF24" s="19"/>
      <c r="KTG24" s="19"/>
      <c r="KTH24" s="19"/>
      <c r="KTI24" s="19"/>
      <c r="KTJ24" s="19"/>
      <c r="KTK24" s="19"/>
      <c r="KTL24" s="19"/>
      <c r="KTM24" s="19"/>
      <c r="KTN24" s="19"/>
      <c r="KTO24" s="19"/>
      <c r="KTP24" s="19"/>
      <c r="KTQ24" s="19"/>
      <c r="KTR24" s="19"/>
      <c r="KTS24" s="19"/>
      <c r="KTT24" s="19"/>
      <c r="KTU24" s="19"/>
      <c r="KTV24" s="19"/>
      <c r="KTW24" s="19"/>
      <c r="KTX24" s="19"/>
      <c r="KTY24" s="19"/>
      <c r="KTZ24" s="19"/>
      <c r="KUA24" s="19"/>
      <c r="KUB24" s="19"/>
      <c r="KUC24" s="19"/>
      <c r="KUD24" s="19"/>
      <c r="KUE24" s="19"/>
      <c r="KUF24" s="19"/>
      <c r="KUG24" s="19"/>
      <c r="KUH24" s="19"/>
      <c r="KUI24" s="19"/>
      <c r="KUJ24" s="19"/>
      <c r="KUK24" s="19"/>
      <c r="KUL24" s="19"/>
      <c r="KUM24" s="19"/>
      <c r="KUN24" s="19"/>
      <c r="KUO24" s="19"/>
      <c r="KUP24" s="19"/>
      <c r="KUQ24" s="19"/>
      <c r="KUR24" s="19"/>
      <c r="KUS24" s="19"/>
      <c r="KUT24" s="19"/>
      <c r="KUU24" s="19"/>
      <c r="KUV24" s="19"/>
      <c r="KUW24" s="19"/>
      <c r="KUX24" s="19"/>
      <c r="KUY24" s="19"/>
      <c r="KUZ24" s="19"/>
      <c r="KVA24" s="19"/>
      <c r="KVB24" s="19"/>
      <c r="KVC24" s="19"/>
      <c r="KVD24" s="19"/>
      <c r="KVE24" s="19"/>
      <c r="KVF24" s="19"/>
      <c r="KVG24" s="19"/>
      <c r="KVH24" s="19"/>
      <c r="KVI24" s="19"/>
      <c r="KVJ24" s="19"/>
      <c r="KVK24" s="19"/>
      <c r="KVL24" s="19"/>
      <c r="KVM24" s="19"/>
      <c r="KVN24" s="19"/>
      <c r="KVO24" s="19"/>
      <c r="KVP24" s="19"/>
      <c r="KVQ24" s="19"/>
      <c r="KVR24" s="19"/>
      <c r="KVS24" s="19"/>
      <c r="KVT24" s="19"/>
      <c r="KVU24" s="19"/>
      <c r="KVV24" s="19"/>
      <c r="KVW24" s="19"/>
      <c r="KVX24" s="19"/>
      <c r="KVY24" s="19"/>
      <c r="KVZ24" s="19"/>
      <c r="KWA24" s="19"/>
      <c r="KWB24" s="19"/>
      <c r="KWC24" s="19"/>
      <c r="KWD24" s="19"/>
      <c r="KWE24" s="19"/>
      <c r="KWF24" s="19"/>
      <c r="KWG24" s="19"/>
      <c r="KWH24" s="19"/>
      <c r="KWI24" s="19"/>
      <c r="KWJ24" s="19"/>
      <c r="KWK24" s="19"/>
      <c r="KWL24" s="19"/>
      <c r="KWM24" s="19"/>
      <c r="KWN24" s="19"/>
      <c r="KWO24" s="19"/>
      <c r="KWP24" s="19"/>
      <c r="KWQ24" s="19"/>
      <c r="KWR24" s="19"/>
      <c r="KWS24" s="19"/>
      <c r="KWT24" s="19"/>
      <c r="KWU24" s="19"/>
      <c r="KWV24" s="19"/>
      <c r="KWW24" s="19"/>
      <c r="KWX24" s="19"/>
      <c r="KWY24" s="19"/>
      <c r="KWZ24" s="19"/>
      <c r="KXA24" s="19"/>
      <c r="KXB24" s="19"/>
      <c r="KXC24" s="19"/>
      <c r="KXD24" s="19"/>
      <c r="KXE24" s="19"/>
      <c r="KXF24" s="19"/>
      <c r="KXG24" s="19"/>
      <c r="KXH24" s="19"/>
      <c r="KXI24" s="19"/>
      <c r="KXJ24" s="19"/>
      <c r="KXK24" s="19"/>
      <c r="KXL24" s="19"/>
      <c r="KXM24" s="19"/>
      <c r="KXN24" s="19"/>
      <c r="KXO24" s="19"/>
      <c r="KXP24" s="19"/>
      <c r="KXQ24" s="19"/>
      <c r="KXR24" s="19"/>
      <c r="KXS24" s="19"/>
      <c r="KXT24" s="19"/>
      <c r="KXU24" s="19"/>
      <c r="KXV24" s="19"/>
      <c r="KXW24" s="19"/>
      <c r="KXX24" s="19"/>
      <c r="KXY24" s="19"/>
      <c r="KXZ24" s="19"/>
      <c r="KYA24" s="19"/>
      <c r="KYB24" s="19"/>
      <c r="KYC24" s="19"/>
      <c r="KYD24" s="19"/>
      <c r="KYE24" s="19"/>
      <c r="KYF24" s="19"/>
      <c r="KYG24" s="19"/>
      <c r="KYH24" s="19"/>
      <c r="KYI24" s="19"/>
      <c r="KYJ24" s="19"/>
      <c r="KYK24" s="19"/>
      <c r="KYL24" s="19"/>
      <c r="KYM24" s="19"/>
      <c r="KYN24" s="19"/>
      <c r="KYO24" s="19"/>
      <c r="KYP24" s="19"/>
      <c r="KYQ24" s="19"/>
      <c r="KYR24" s="19"/>
      <c r="KYS24" s="19"/>
      <c r="KYT24" s="19"/>
      <c r="KYU24" s="19"/>
      <c r="KYV24" s="19"/>
      <c r="KYW24" s="19"/>
      <c r="KYX24" s="19"/>
      <c r="KYY24" s="19"/>
      <c r="KYZ24" s="19"/>
      <c r="KZA24" s="19"/>
      <c r="KZB24" s="19"/>
      <c r="KZC24" s="19"/>
      <c r="KZD24" s="19"/>
      <c r="KZE24" s="19"/>
      <c r="KZF24" s="19"/>
      <c r="KZG24" s="19"/>
      <c r="KZH24" s="19"/>
      <c r="KZI24" s="19"/>
      <c r="KZJ24" s="19"/>
      <c r="KZK24" s="19"/>
      <c r="KZL24" s="19"/>
      <c r="KZM24" s="19"/>
      <c r="KZN24" s="19"/>
      <c r="KZO24" s="19"/>
      <c r="KZP24" s="19"/>
      <c r="KZQ24" s="19"/>
      <c r="KZR24" s="19"/>
      <c r="KZS24" s="19"/>
      <c r="KZT24" s="19"/>
      <c r="KZU24" s="19"/>
      <c r="KZV24" s="19"/>
      <c r="KZW24" s="19"/>
      <c r="KZX24" s="19"/>
      <c r="KZY24" s="19"/>
      <c r="KZZ24" s="19"/>
      <c r="LAA24" s="19"/>
      <c r="LAB24" s="19"/>
      <c r="LAC24" s="19"/>
      <c r="LAD24" s="19"/>
      <c r="LAE24" s="19"/>
      <c r="LAF24" s="19"/>
      <c r="LAG24" s="19"/>
      <c r="LAH24" s="19"/>
      <c r="LAI24" s="19"/>
      <c r="LAJ24" s="19"/>
      <c r="LAK24" s="19"/>
      <c r="LAL24" s="19"/>
      <c r="LAM24" s="19"/>
      <c r="LAN24" s="19"/>
      <c r="LAO24" s="19"/>
      <c r="LAP24" s="19"/>
      <c r="LAQ24" s="19"/>
      <c r="LAR24" s="19"/>
      <c r="LAS24" s="19"/>
      <c r="LAT24" s="19"/>
      <c r="LAU24" s="19"/>
      <c r="LAV24" s="19"/>
      <c r="LAW24" s="19"/>
      <c r="LAX24" s="19"/>
      <c r="LAY24" s="19"/>
      <c r="LAZ24" s="19"/>
      <c r="LBA24" s="19"/>
      <c r="LBB24" s="19"/>
      <c r="LBC24" s="19"/>
      <c r="LBD24" s="19"/>
      <c r="LBE24" s="19"/>
      <c r="LBF24" s="19"/>
      <c r="LBG24" s="19"/>
      <c r="LBH24" s="19"/>
      <c r="LBI24" s="19"/>
      <c r="LBJ24" s="19"/>
      <c r="LBK24" s="19"/>
      <c r="LBL24" s="19"/>
      <c r="LBM24" s="19"/>
      <c r="LBN24" s="19"/>
      <c r="LBO24" s="19"/>
      <c r="LBP24" s="19"/>
      <c r="LBQ24" s="19"/>
      <c r="LBR24" s="19"/>
      <c r="LBS24" s="19"/>
      <c r="LBT24" s="19"/>
      <c r="LBU24" s="19"/>
      <c r="LBV24" s="19"/>
      <c r="LBW24" s="19"/>
      <c r="LBX24" s="19"/>
      <c r="LBY24" s="19"/>
      <c r="LBZ24" s="19"/>
      <c r="LCA24" s="19"/>
      <c r="LCB24" s="19"/>
      <c r="LCC24" s="19"/>
      <c r="LCD24" s="19"/>
      <c r="LCE24" s="19"/>
      <c r="LCF24" s="19"/>
      <c r="LCG24" s="19"/>
      <c r="LCH24" s="19"/>
      <c r="LCI24" s="19"/>
      <c r="LCJ24" s="19"/>
      <c r="LCK24" s="19"/>
      <c r="LCL24" s="19"/>
      <c r="LCM24" s="19"/>
      <c r="LCN24" s="19"/>
      <c r="LCO24" s="19"/>
      <c r="LCP24" s="19"/>
      <c r="LCQ24" s="19"/>
      <c r="LCR24" s="19"/>
      <c r="LCS24" s="19"/>
      <c r="LCT24" s="19"/>
      <c r="LCU24" s="19"/>
      <c r="LCV24" s="19"/>
      <c r="LCW24" s="19"/>
      <c r="LCX24" s="19"/>
      <c r="LCY24" s="19"/>
      <c r="LCZ24" s="19"/>
      <c r="LDA24" s="19"/>
      <c r="LDB24" s="19"/>
      <c r="LDC24" s="19"/>
      <c r="LDD24" s="19"/>
      <c r="LDE24" s="19"/>
      <c r="LDF24" s="19"/>
      <c r="LDG24" s="19"/>
      <c r="LDH24" s="19"/>
      <c r="LDI24" s="19"/>
      <c r="LDJ24" s="19"/>
      <c r="LDK24" s="19"/>
      <c r="LDL24" s="19"/>
      <c r="LDM24" s="19"/>
      <c r="LDN24" s="19"/>
      <c r="LDO24" s="19"/>
      <c r="LDP24" s="19"/>
      <c r="LDQ24" s="19"/>
      <c r="LDR24" s="19"/>
      <c r="LDS24" s="19"/>
      <c r="LDT24" s="19"/>
      <c r="LDU24" s="19"/>
      <c r="LDV24" s="19"/>
      <c r="LDW24" s="19"/>
      <c r="LDX24" s="19"/>
      <c r="LDY24" s="19"/>
      <c r="LDZ24" s="19"/>
      <c r="LEA24" s="19"/>
      <c r="LEB24" s="19"/>
      <c r="LEC24" s="19"/>
      <c r="LED24" s="19"/>
      <c r="LEE24" s="19"/>
      <c r="LEF24" s="19"/>
      <c r="LEG24" s="19"/>
      <c r="LEH24" s="19"/>
      <c r="LEI24" s="19"/>
      <c r="LEJ24" s="19"/>
      <c r="LEK24" s="19"/>
      <c r="LEL24" s="19"/>
      <c r="LEM24" s="19"/>
      <c r="LEN24" s="19"/>
      <c r="LEO24" s="19"/>
      <c r="LEP24" s="19"/>
      <c r="LEQ24" s="19"/>
      <c r="LER24" s="19"/>
      <c r="LES24" s="19"/>
      <c r="LET24" s="19"/>
      <c r="LEU24" s="19"/>
      <c r="LEV24" s="19"/>
      <c r="LEW24" s="19"/>
      <c r="LEX24" s="19"/>
      <c r="LEY24" s="19"/>
      <c r="LEZ24" s="19"/>
      <c r="LFA24" s="19"/>
      <c r="LFB24" s="19"/>
      <c r="LFC24" s="19"/>
      <c r="LFD24" s="19"/>
      <c r="LFE24" s="19"/>
      <c r="LFF24" s="19"/>
      <c r="LFG24" s="19"/>
      <c r="LFH24" s="19"/>
      <c r="LFI24" s="19"/>
      <c r="LFJ24" s="19"/>
      <c r="LFK24" s="19"/>
      <c r="LFL24" s="19"/>
      <c r="LFM24" s="19"/>
      <c r="LFN24" s="19"/>
      <c r="LFO24" s="19"/>
      <c r="LFP24" s="19"/>
      <c r="LFQ24" s="19"/>
      <c r="LFR24" s="19"/>
      <c r="LFS24" s="19"/>
      <c r="LFT24" s="19"/>
      <c r="LFU24" s="19"/>
      <c r="LFV24" s="19"/>
      <c r="LFW24" s="19"/>
      <c r="LFX24" s="19"/>
      <c r="LFY24" s="19"/>
      <c r="LFZ24" s="19"/>
      <c r="LGA24" s="19"/>
      <c r="LGB24" s="19"/>
      <c r="LGC24" s="19"/>
      <c r="LGD24" s="19"/>
      <c r="LGE24" s="19"/>
      <c r="LGF24" s="19"/>
      <c r="LGG24" s="19"/>
      <c r="LGH24" s="19"/>
      <c r="LGI24" s="19"/>
      <c r="LGJ24" s="19"/>
      <c r="LGK24" s="19"/>
      <c r="LGL24" s="19"/>
      <c r="LGM24" s="19"/>
      <c r="LGN24" s="19"/>
      <c r="LGO24" s="19"/>
      <c r="LGP24" s="19"/>
      <c r="LGQ24" s="19"/>
      <c r="LGR24" s="19"/>
      <c r="LGS24" s="19"/>
      <c r="LGT24" s="19"/>
      <c r="LGU24" s="19"/>
      <c r="LGV24" s="19"/>
      <c r="LGW24" s="19"/>
      <c r="LGX24" s="19"/>
      <c r="LGY24" s="19"/>
      <c r="LGZ24" s="19"/>
      <c r="LHA24" s="19"/>
      <c r="LHB24" s="19"/>
      <c r="LHC24" s="19"/>
      <c r="LHD24" s="19"/>
      <c r="LHE24" s="19"/>
      <c r="LHF24" s="19"/>
      <c r="LHG24" s="19"/>
      <c r="LHH24" s="19"/>
      <c r="LHI24" s="19"/>
      <c r="LHJ24" s="19"/>
      <c r="LHK24" s="19"/>
      <c r="LHL24" s="19"/>
      <c r="LHM24" s="19"/>
      <c r="LHN24" s="19"/>
      <c r="LHO24" s="19"/>
      <c r="LHP24" s="19"/>
      <c r="LHQ24" s="19"/>
      <c r="LHR24" s="19"/>
      <c r="LHS24" s="19"/>
      <c r="LHT24" s="19"/>
      <c r="LHU24" s="19"/>
      <c r="LHV24" s="19"/>
      <c r="LHW24" s="19"/>
      <c r="LHX24" s="19"/>
      <c r="LHY24" s="19"/>
      <c r="LHZ24" s="19"/>
      <c r="LIA24" s="19"/>
      <c r="LIB24" s="19"/>
      <c r="LIC24" s="19"/>
      <c r="LID24" s="19"/>
      <c r="LIE24" s="19"/>
      <c r="LIF24" s="19"/>
      <c r="LIG24" s="19"/>
      <c r="LIH24" s="19"/>
      <c r="LII24" s="19"/>
      <c r="LIJ24" s="19"/>
      <c r="LIK24" s="19"/>
      <c r="LIL24" s="19"/>
      <c r="LIM24" s="19"/>
      <c r="LIN24" s="19"/>
      <c r="LIO24" s="19"/>
      <c r="LIP24" s="19"/>
      <c r="LIQ24" s="19"/>
      <c r="LIR24" s="19"/>
      <c r="LIS24" s="19"/>
      <c r="LIT24" s="19"/>
      <c r="LIU24" s="19"/>
      <c r="LIV24" s="19"/>
      <c r="LIW24" s="19"/>
      <c r="LIX24" s="19"/>
      <c r="LIY24" s="19"/>
      <c r="LIZ24" s="19"/>
      <c r="LJA24" s="19"/>
      <c r="LJB24" s="19"/>
      <c r="LJC24" s="19"/>
      <c r="LJD24" s="19"/>
      <c r="LJE24" s="19"/>
      <c r="LJF24" s="19"/>
      <c r="LJG24" s="19"/>
      <c r="LJH24" s="19"/>
      <c r="LJI24" s="19"/>
      <c r="LJJ24" s="19"/>
      <c r="LJK24" s="19"/>
      <c r="LJL24" s="19"/>
      <c r="LJM24" s="19"/>
      <c r="LJN24" s="19"/>
      <c r="LJO24" s="19"/>
      <c r="LJP24" s="19"/>
      <c r="LJQ24" s="19"/>
      <c r="LJR24" s="19"/>
      <c r="LJS24" s="19"/>
      <c r="LJT24" s="19"/>
      <c r="LJU24" s="19"/>
      <c r="LJV24" s="19"/>
      <c r="LJW24" s="19"/>
      <c r="LJX24" s="19"/>
      <c r="LJY24" s="19"/>
      <c r="LJZ24" s="19"/>
      <c r="LKA24" s="19"/>
      <c r="LKB24" s="19"/>
      <c r="LKC24" s="19"/>
      <c r="LKD24" s="19"/>
      <c r="LKE24" s="19"/>
      <c r="LKF24" s="19"/>
      <c r="LKG24" s="19"/>
      <c r="LKH24" s="19"/>
      <c r="LKI24" s="19"/>
      <c r="LKJ24" s="19"/>
      <c r="LKK24" s="19"/>
      <c r="LKL24" s="19"/>
      <c r="LKM24" s="19"/>
      <c r="LKN24" s="19"/>
      <c r="LKO24" s="19"/>
      <c r="LKP24" s="19"/>
      <c r="LKQ24" s="19"/>
      <c r="LKR24" s="19"/>
      <c r="LKS24" s="19"/>
      <c r="LKT24" s="19"/>
      <c r="LKU24" s="19"/>
      <c r="LKV24" s="19"/>
      <c r="LKW24" s="19"/>
      <c r="LKX24" s="19"/>
      <c r="LKY24" s="19"/>
      <c r="LKZ24" s="19"/>
      <c r="LLA24" s="19"/>
      <c r="LLB24" s="19"/>
      <c r="LLC24" s="19"/>
      <c r="LLD24" s="19"/>
      <c r="LLE24" s="19"/>
      <c r="LLF24" s="19"/>
      <c r="LLG24" s="19"/>
      <c r="LLH24" s="19"/>
      <c r="LLI24" s="19"/>
      <c r="LLJ24" s="19"/>
      <c r="LLK24" s="19"/>
      <c r="LLL24" s="19"/>
      <c r="LLM24" s="19"/>
      <c r="LLN24" s="19"/>
      <c r="LLO24" s="19"/>
      <c r="LLP24" s="19"/>
      <c r="LLQ24" s="19"/>
      <c r="LLR24" s="19"/>
      <c r="LLS24" s="19"/>
      <c r="LLT24" s="19"/>
      <c r="LLU24" s="19"/>
      <c r="LLV24" s="19"/>
      <c r="LLW24" s="19"/>
      <c r="LLX24" s="19"/>
      <c r="LLY24" s="19"/>
      <c r="LLZ24" s="19"/>
      <c r="LMA24" s="19"/>
      <c r="LMB24" s="19"/>
      <c r="LMC24" s="19"/>
      <c r="LMD24" s="19"/>
      <c r="LME24" s="19"/>
      <c r="LMF24" s="19"/>
      <c r="LMG24" s="19"/>
      <c r="LMH24" s="19"/>
      <c r="LMI24" s="19"/>
      <c r="LMJ24" s="19"/>
      <c r="LMK24" s="19"/>
      <c r="LML24" s="19"/>
      <c r="LMM24" s="19"/>
      <c r="LMN24" s="19"/>
      <c r="LMO24" s="19"/>
      <c r="LMP24" s="19"/>
      <c r="LMQ24" s="19"/>
      <c r="LMR24" s="19"/>
      <c r="LMS24" s="19"/>
      <c r="LMT24" s="19"/>
      <c r="LMU24" s="19"/>
      <c r="LMV24" s="19"/>
      <c r="LMW24" s="19"/>
      <c r="LMX24" s="19"/>
      <c r="LMY24" s="19"/>
      <c r="LMZ24" s="19"/>
      <c r="LNA24" s="19"/>
      <c r="LNB24" s="19"/>
      <c r="LNC24" s="19"/>
      <c r="LND24" s="19"/>
      <c r="LNE24" s="19"/>
      <c r="LNF24" s="19"/>
      <c r="LNG24" s="19"/>
      <c r="LNH24" s="19"/>
      <c r="LNI24" s="19"/>
      <c r="LNJ24" s="19"/>
      <c r="LNK24" s="19"/>
      <c r="LNL24" s="19"/>
      <c r="LNM24" s="19"/>
      <c r="LNN24" s="19"/>
      <c r="LNO24" s="19"/>
      <c r="LNP24" s="19"/>
      <c r="LNQ24" s="19"/>
      <c r="LNR24" s="19"/>
      <c r="LNS24" s="19"/>
      <c r="LNT24" s="19"/>
      <c r="LNU24" s="19"/>
      <c r="LNV24" s="19"/>
      <c r="LNW24" s="19"/>
      <c r="LNX24" s="19"/>
      <c r="LNY24" s="19"/>
      <c r="LNZ24" s="19"/>
      <c r="LOA24" s="19"/>
      <c r="LOB24" s="19"/>
      <c r="LOC24" s="19"/>
      <c r="LOD24" s="19"/>
      <c r="LOE24" s="19"/>
      <c r="LOF24" s="19"/>
      <c r="LOG24" s="19"/>
      <c r="LOH24" s="19"/>
      <c r="LOI24" s="19"/>
      <c r="LOJ24" s="19"/>
      <c r="LOK24" s="19"/>
      <c r="LOL24" s="19"/>
      <c r="LOM24" s="19"/>
      <c r="LON24" s="19"/>
      <c r="LOO24" s="19"/>
      <c r="LOP24" s="19"/>
      <c r="LOQ24" s="19"/>
      <c r="LOR24" s="19"/>
      <c r="LOS24" s="19"/>
      <c r="LOT24" s="19"/>
      <c r="LOU24" s="19"/>
      <c r="LOV24" s="19"/>
      <c r="LOW24" s="19"/>
      <c r="LOX24" s="19"/>
      <c r="LOY24" s="19"/>
      <c r="LOZ24" s="19"/>
      <c r="LPA24" s="19"/>
      <c r="LPB24" s="19"/>
      <c r="LPC24" s="19"/>
      <c r="LPD24" s="19"/>
      <c r="LPE24" s="19"/>
      <c r="LPF24" s="19"/>
      <c r="LPG24" s="19"/>
      <c r="LPH24" s="19"/>
      <c r="LPI24" s="19"/>
      <c r="LPJ24" s="19"/>
      <c r="LPK24" s="19"/>
      <c r="LPL24" s="19"/>
      <c r="LPM24" s="19"/>
      <c r="LPN24" s="19"/>
      <c r="LPO24" s="19"/>
      <c r="LPP24" s="19"/>
      <c r="LPQ24" s="19"/>
      <c r="LPR24" s="19"/>
      <c r="LPS24" s="19"/>
      <c r="LPT24" s="19"/>
      <c r="LPU24" s="19"/>
      <c r="LPV24" s="19"/>
      <c r="LPW24" s="19"/>
      <c r="LPX24" s="19"/>
      <c r="LPY24" s="19"/>
      <c r="LPZ24" s="19"/>
      <c r="LQA24" s="19"/>
      <c r="LQB24" s="19"/>
      <c r="LQC24" s="19"/>
      <c r="LQD24" s="19"/>
      <c r="LQE24" s="19"/>
      <c r="LQF24" s="19"/>
      <c r="LQG24" s="19"/>
      <c r="LQH24" s="19"/>
      <c r="LQI24" s="19"/>
      <c r="LQJ24" s="19"/>
      <c r="LQK24" s="19"/>
      <c r="LQL24" s="19"/>
      <c r="LQM24" s="19"/>
      <c r="LQN24" s="19"/>
      <c r="LQO24" s="19"/>
      <c r="LQP24" s="19"/>
      <c r="LQQ24" s="19"/>
      <c r="LQR24" s="19"/>
      <c r="LQS24" s="19"/>
      <c r="LQT24" s="19"/>
      <c r="LQU24" s="19"/>
      <c r="LQV24" s="19"/>
      <c r="LQW24" s="19"/>
      <c r="LQX24" s="19"/>
      <c r="LQY24" s="19"/>
      <c r="LQZ24" s="19"/>
      <c r="LRA24" s="19"/>
      <c r="LRB24" s="19"/>
      <c r="LRC24" s="19"/>
      <c r="LRD24" s="19"/>
      <c r="LRE24" s="19"/>
      <c r="LRF24" s="19"/>
      <c r="LRG24" s="19"/>
      <c r="LRH24" s="19"/>
      <c r="LRI24" s="19"/>
      <c r="LRJ24" s="19"/>
      <c r="LRK24" s="19"/>
      <c r="LRL24" s="19"/>
      <c r="LRM24" s="19"/>
      <c r="LRN24" s="19"/>
      <c r="LRO24" s="19"/>
      <c r="LRP24" s="19"/>
      <c r="LRQ24" s="19"/>
      <c r="LRR24" s="19"/>
      <c r="LRS24" s="19"/>
      <c r="LRT24" s="19"/>
      <c r="LRU24" s="19"/>
      <c r="LRV24" s="19"/>
      <c r="LRW24" s="19"/>
      <c r="LRX24" s="19"/>
      <c r="LRY24" s="19"/>
      <c r="LRZ24" s="19"/>
      <c r="LSA24" s="19"/>
      <c r="LSB24" s="19"/>
      <c r="LSC24" s="19"/>
      <c r="LSD24" s="19"/>
      <c r="LSE24" s="19"/>
      <c r="LSF24" s="19"/>
      <c r="LSG24" s="19"/>
      <c r="LSH24" s="19"/>
      <c r="LSI24" s="19"/>
      <c r="LSJ24" s="19"/>
      <c r="LSK24" s="19"/>
      <c r="LSL24" s="19"/>
      <c r="LSM24" s="19"/>
      <c r="LSN24" s="19"/>
      <c r="LSO24" s="19"/>
      <c r="LSP24" s="19"/>
      <c r="LSQ24" s="19"/>
      <c r="LSR24" s="19"/>
      <c r="LSS24" s="19"/>
      <c r="LST24" s="19"/>
      <c r="LSU24" s="19"/>
      <c r="LSV24" s="19"/>
      <c r="LSW24" s="19"/>
      <c r="LSX24" s="19"/>
      <c r="LSY24" s="19"/>
      <c r="LSZ24" s="19"/>
      <c r="LTA24" s="19"/>
      <c r="LTB24" s="19"/>
      <c r="LTC24" s="19"/>
      <c r="LTD24" s="19"/>
      <c r="LTE24" s="19"/>
      <c r="LTF24" s="19"/>
      <c r="LTG24" s="19"/>
      <c r="LTH24" s="19"/>
      <c r="LTI24" s="19"/>
      <c r="LTJ24" s="19"/>
      <c r="LTK24" s="19"/>
      <c r="LTL24" s="19"/>
      <c r="LTM24" s="19"/>
      <c r="LTN24" s="19"/>
      <c r="LTO24" s="19"/>
      <c r="LTP24" s="19"/>
      <c r="LTQ24" s="19"/>
      <c r="LTR24" s="19"/>
      <c r="LTS24" s="19"/>
      <c r="LTT24" s="19"/>
      <c r="LTU24" s="19"/>
      <c r="LTV24" s="19"/>
      <c r="LTW24" s="19"/>
      <c r="LTX24" s="19"/>
      <c r="LTY24" s="19"/>
      <c r="LTZ24" s="19"/>
      <c r="LUA24" s="19"/>
      <c r="LUB24" s="19"/>
      <c r="LUC24" s="19"/>
      <c r="LUD24" s="19"/>
      <c r="LUE24" s="19"/>
      <c r="LUF24" s="19"/>
      <c r="LUG24" s="19"/>
      <c r="LUH24" s="19"/>
      <c r="LUI24" s="19"/>
      <c r="LUJ24" s="19"/>
      <c r="LUK24" s="19"/>
      <c r="LUL24" s="19"/>
      <c r="LUM24" s="19"/>
      <c r="LUN24" s="19"/>
      <c r="LUO24" s="19"/>
      <c r="LUP24" s="19"/>
      <c r="LUQ24" s="19"/>
      <c r="LUR24" s="19"/>
      <c r="LUS24" s="19"/>
      <c r="LUT24" s="19"/>
      <c r="LUU24" s="19"/>
      <c r="LUV24" s="19"/>
      <c r="LUW24" s="19"/>
      <c r="LUX24" s="19"/>
      <c r="LUY24" s="19"/>
      <c r="LUZ24" s="19"/>
      <c r="LVA24" s="19"/>
      <c r="LVB24" s="19"/>
      <c r="LVC24" s="19"/>
      <c r="LVD24" s="19"/>
      <c r="LVE24" s="19"/>
      <c r="LVF24" s="19"/>
      <c r="LVG24" s="19"/>
      <c r="LVH24" s="19"/>
      <c r="LVI24" s="19"/>
      <c r="LVJ24" s="19"/>
      <c r="LVK24" s="19"/>
      <c r="LVL24" s="19"/>
      <c r="LVM24" s="19"/>
      <c r="LVN24" s="19"/>
      <c r="LVO24" s="19"/>
      <c r="LVP24" s="19"/>
      <c r="LVQ24" s="19"/>
      <c r="LVR24" s="19"/>
      <c r="LVS24" s="19"/>
      <c r="LVT24" s="19"/>
      <c r="LVU24" s="19"/>
      <c r="LVV24" s="19"/>
      <c r="LVW24" s="19"/>
      <c r="LVX24" s="19"/>
      <c r="LVY24" s="19"/>
      <c r="LVZ24" s="19"/>
      <c r="LWA24" s="19"/>
      <c r="LWB24" s="19"/>
      <c r="LWC24" s="19"/>
      <c r="LWD24" s="19"/>
      <c r="LWE24" s="19"/>
      <c r="LWF24" s="19"/>
      <c r="LWG24" s="19"/>
      <c r="LWH24" s="19"/>
      <c r="LWI24" s="19"/>
      <c r="LWJ24" s="19"/>
      <c r="LWK24" s="19"/>
      <c r="LWL24" s="19"/>
      <c r="LWM24" s="19"/>
      <c r="LWN24" s="19"/>
      <c r="LWO24" s="19"/>
      <c r="LWP24" s="19"/>
      <c r="LWQ24" s="19"/>
      <c r="LWR24" s="19"/>
      <c r="LWS24" s="19"/>
      <c r="LWT24" s="19"/>
      <c r="LWU24" s="19"/>
      <c r="LWV24" s="19"/>
      <c r="LWW24" s="19"/>
      <c r="LWX24" s="19"/>
      <c r="LWY24" s="19"/>
      <c r="LWZ24" s="19"/>
      <c r="LXA24" s="19"/>
      <c r="LXB24" s="19"/>
      <c r="LXC24" s="19"/>
      <c r="LXD24" s="19"/>
      <c r="LXE24" s="19"/>
      <c r="LXF24" s="19"/>
      <c r="LXG24" s="19"/>
      <c r="LXH24" s="19"/>
      <c r="LXI24" s="19"/>
      <c r="LXJ24" s="19"/>
      <c r="LXK24" s="19"/>
      <c r="LXL24" s="19"/>
      <c r="LXM24" s="19"/>
      <c r="LXN24" s="19"/>
      <c r="LXO24" s="19"/>
      <c r="LXP24" s="19"/>
      <c r="LXQ24" s="19"/>
      <c r="LXR24" s="19"/>
      <c r="LXS24" s="19"/>
      <c r="LXT24" s="19"/>
      <c r="LXU24" s="19"/>
      <c r="LXV24" s="19"/>
      <c r="LXW24" s="19"/>
      <c r="LXX24" s="19"/>
      <c r="LXY24" s="19"/>
      <c r="LXZ24" s="19"/>
      <c r="LYA24" s="19"/>
      <c r="LYB24" s="19"/>
      <c r="LYC24" s="19"/>
      <c r="LYD24" s="19"/>
      <c r="LYE24" s="19"/>
      <c r="LYF24" s="19"/>
      <c r="LYG24" s="19"/>
      <c r="LYH24" s="19"/>
      <c r="LYI24" s="19"/>
      <c r="LYJ24" s="19"/>
      <c r="LYK24" s="19"/>
      <c r="LYL24" s="19"/>
      <c r="LYM24" s="19"/>
      <c r="LYN24" s="19"/>
      <c r="LYO24" s="19"/>
      <c r="LYP24" s="19"/>
      <c r="LYQ24" s="19"/>
      <c r="LYR24" s="19"/>
      <c r="LYS24" s="19"/>
      <c r="LYT24" s="19"/>
      <c r="LYU24" s="19"/>
      <c r="LYV24" s="19"/>
      <c r="LYW24" s="19"/>
      <c r="LYX24" s="19"/>
      <c r="LYY24" s="19"/>
      <c r="LYZ24" s="19"/>
      <c r="LZA24" s="19"/>
      <c r="LZB24" s="19"/>
      <c r="LZC24" s="19"/>
      <c r="LZD24" s="19"/>
      <c r="LZE24" s="19"/>
      <c r="LZF24" s="19"/>
      <c r="LZG24" s="19"/>
      <c r="LZH24" s="19"/>
      <c r="LZI24" s="19"/>
      <c r="LZJ24" s="19"/>
      <c r="LZK24" s="19"/>
      <c r="LZL24" s="19"/>
      <c r="LZM24" s="19"/>
      <c r="LZN24" s="19"/>
      <c r="LZO24" s="19"/>
      <c r="LZP24" s="19"/>
      <c r="LZQ24" s="19"/>
      <c r="LZR24" s="19"/>
      <c r="LZS24" s="19"/>
      <c r="LZT24" s="19"/>
      <c r="LZU24" s="19"/>
      <c r="LZV24" s="19"/>
      <c r="LZW24" s="19"/>
      <c r="LZX24" s="19"/>
      <c r="LZY24" s="19"/>
      <c r="LZZ24" s="19"/>
      <c r="MAA24" s="19"/>
      <c r="MAB24" s="19"/>
      <c r="MAC24" s="19"/>
      <c r="MAD24" s="19"/>
      <c r="MAE24" s="19"/>
      <c r="MAF24" s="19"/>
      <c r="MAG24" s="19"/>
      <c r="MAH24" s="19"/>
      <c r="MAI24" s="19"/>
      <c r="MAJ24" s="19"/>
      <c r="MAK24" s="19"/>
      <c r="MAL24" s="19"/>
      <c r="MAM24" s="19"/>
      <c r="MAN24" s="19"/>
      <c r="MAO24" s="19"/>
      <c r="MAP24" s="19"/>
      <c r="MAQ24" s="19"/>
      <c r="MAR24" s="19"/>
      <c r="MAS24" s="19"/>
      <c r="MAT24" s="19"/>
      <c r="MAU24" s="19"/>
      <c r="MAV24" s="19"/>
      <c r="MAW24" s="19"/>
      <c r="MAX24" s="19"/>
      <c r="MAY24" s="19"/>
      <c r="MAZ24" s="19"/>
      <c r="MBA24" s="19"/>
      <c r="MBB24" s="19"/>
      <c r="MBC24" s="19"/>
      <c r="MBD24" s="19"/>
      <c r="MBE24" s="19"/>
      <c r="MBF24" s="19"/>
      <c r="MBG24" s="19"/>
      <c r="MBH24" s="19"/>
      <c r="MBI24" s="19"/>
      <c r="MBJ24" s="19"/>
      <c r="MBK24" s="19"/>
      <c r="MBL24" s="19"/>
      <c r="MBM24" s="19"/>
      <c r="MBN24" s="19"/>
      <c r="MBO24" s="19"/>
      <c r="MBP24" s="19"/>
      <c r="MBQ24" s="19"/>
      <c r="MBR24" s="19"/>
      <c r="MBS24" s="19"/>
      <c r="MBT24" s="19"/>
      <c r="MBU24" s="19"/>
      <c r="MBV24" s="19"/>
      <c r="MBW24" s="19"/>
      <c r="MBX24" s="19"/>
      <c r="MBY24" s="19"/>
      <c r="MBZ24" s="19"/>
      <c r="MCA24" s="19"/>
      <c r="MCB24" s="19"/>
      <c r="MCC24" s="19"/>
      <c r="MCD24" s="19"/>
      <c r="MCE24" s="19"/>
      <c r="MCF24" s="19"/>
      <c r="MCG24" s="19"/>
      <c r="MCH24" s="19"/>
      <c r="MCI24" s="19"/>
      <c r="MCJ24" s="19"/>
      <c r="MCK24" s="19"/>
      <c r="MCL24" s="19"/>
      <c r="MCM24" s="19"/>
      <c r="MCN24" s="19"/>
      <c r="MCO24" s="19"/>
      <c r="MCP24" s="19"/>
      <c r="MCQ24" s="19"/>
      <c r="MCR24" s="19"/>
      <c r="MCS24" s="19"/>
      <c r="MCT24" s="19"/>
      <c r="MCU24" s="19"/>
      <c r="MCV24" s="19"/>
      <c r="MCW24" s="19"/>
      <c r="MCX24" s="19"/>
      <c r="MCY24" s="19"/>
      <c r="MCZ24" s="19"/>
      <c r="MDA24" s="19"/>
      <c r="MDB24" s="19"/>
      <c r="MDC24" s="19"/>
      <c r="MDD24" s="19"/>
      <c r="MDE24" s="19"/>
      <c r="MDF24" s="19"/>
      <c r="MDG24" s="19"/>
      <c r="MDH24" s="19"/>
      <c r="MDI24" s="19"/>
      <c r="MDJ24" s="19"/>
      <c r="MDK24" s="19"/>
      <c r="MDL24" s="19"/>
      <c r="MDM24" s="19"/>
      <c r="MDN24" s="19"/>
      <c r="MDO24" s="19"/>
      <c r="MDP24" s="19"/>
      <c r="MDQ24" s="19"/>
      <c r="MDR24" s="19"/>
      <c r="MDS24" s="19"/>
      <c r="MDT24" s="19"/>
      <c r="MDU24" s="19"/>
      <c r="MDV24" s="19"/>
      <c r="MDW24" s="19"/>
      <c r="MDX24" s="19"/>
      <c r="MDY24" s="19"/>
      <c r="MDZ24" s="19"/>
      <c r="MEA24" s="19"/>
      <c r="MEB24" s="19"/>
      <c r="MEC24" s="19"/>
      <c r="MED24" s="19"/>
      <c r="MEE24" s="19"/>
      <c r="MEF24" s="19"/>
      <c r="MEG24" s="19"/>
      <c r="MEH24" s="19"/>
      <c r="MEI24" s="19"/>
      <c r="MEJ24" s="19"/>
      <c r="MEK24" s="19"/>
      <c r="MEL24" s="19"/>
      <c r="MEM24" s="19"/>
      <c r="MEN24" s="19"/>
      <c r="MEO24" s="19"/>
      <c r="MEP24" s="19"/>
      <c r="MEQ24" s="19"/>
      <c r="MER24" s="19"/>
      <c r="MES24" s="19"/>
      <c r="MET24" s="19"/>
      <c r="MEU24" s="19"/>
      <c r="MEV24" s="19"/>
      <c r="MEW24" s="19"/>
      <c r="MEX24" s="19"/>
      <c r="MEY24" s="19"/>
      <c r="MEZ24" s="19"/>
      <c r="MFA24" s="19"/>
      <c r="MFB24" s="19"/>
      <c r="MFC24" s="19"/>
      <c r="MFD24" s="19"/>
      <c r="MFE24" s="19"/>
      <c r="MFF24" s="19"/>
      <c r="MFG24" s="19"/>
      <c r="MFH24" s="19"/>
      <c r="MFI24" s="19"/>
      <c r="MFJ24" s="19"/>
      <c r="MFK24" s="19"/>
      <c r="MFL24" s="19"/>
      <c r="MFM24" s="19"/>
      <c r="MFN24" s="19"/>
      <c r="MFO24" s="19"/>
      <c r="MFP24" s="19"/>
      <c r="MFQ24" s="19"/>
      <c r="MFR24" s="19"/>
      <c r="MFS24" s="19"/>
      <c r="MFT24" s="19"/>
      <c r="MFU24" s="19"/>
      <c r="MFV24" s="19"/>
      <c r="MFW24" s="19"/>
      <c r="MFX24" s="19"/>
      <c r="MFY24" s="19"/>
      <c r="MFZ24" s="19"/>
      <c r="MGA24" s="19"/>
      <c r="MGB24" s="19"/>
      <c r="MGC24" s="19"/>
      <c r="MGD24" s="19"/>
      <c r="MGE24" s="19"/>
      <c r="MGF24" s="19"/>
      <c r="MGG24" s="19"/>
      <c r="MGH24" s="19"/>
      <c r="MGI24" s="19"/>
      <c r="MGJ24" s="19"/>
      <c r="MGK24" s="19"/>
      <c r="MGL24" s="19"/>
      <c r="MGM24" s="19"/>
      <c r="MGN24" s="19"/>
      <c r="MGO24" s="19"/>
      <c r="MGP24" s="19"/>
      <c r="MGQ24" s="19"/>
      <c r="MGR24" s="19"/>
      <c r="MGS24" s="19"/>
      <c r="MGT24" s="19"/>
      <c r="MGU24" s="19"/>
      <c r="MGV24" s="19"/>
      <c r="MGW24" s="19"/>
      <c r="MGX24" s="19"/>
      <c r="MGY24" s="19"/>
      <c r="MGZ24" s="19"/>
      <c r="MHA24" s="19"/>
      <c r="MHB24" s="19"/>
      <c r="MHC24" s="19"/>
      <c r="MHD24" s="19"/>
      <c r="MHE24" s="19"/>
      <c r="MHF24" s="19"/>
      <c r="MHG24" s="19"/>
      <c r="MHH24" s="19"/>
      <c r="MHI24" s="19"/>
      <c r="MHJ24" s="19"/>
      <c r="MHK24" s="19"/>
      <c r="MHL24" s="19"/>
      <c r="MHM24" s="19"/>
      <c r="MHN24" s="19"/>
      <c r="MHO24" s="19"/>
      <c r="MHP24" s="19"/>
      <c r="MHQ24" s="19"/>
      <c r="MHR24" s="19"/>
      <c r="MHS24" s="19"/>
      <c r="MHT24" s="19"/>
      <c r="MHU24" s="19"/>
      <c r="MHV24" s="19"/>
      <c r="MHW24" s="19"/>
      <c r="MHX24" s="19"/>
      <c r="MHY24" s="19"/>
      <c r="MHZ24" s="19"/>
      <c r="MIA24" s="19"/>
      <c r="MIB24" s="19"/>
      <c r="MIC24" s="19"/>
      <c r="MID24" s="19"/>
      <c r="MIE24" s="19"/>
      <c r="MIF24" s="19"/>
      <c r="MIG24" s="19"/>
      <c r="MIH24" s="19"/>
      <c r="MII24" s="19"/>
      <c r="MIJ24" s="19"/>
      <c r="MIK24" s="19"/>
      <c r="MIL24" s="19"/>
      <c r="MIM24" s="19"/>
      <c r="MIN24" s="19"/>
      <c r="MIO24" s="19"/>
      <c r="MIP24" s="19"/>
      <c r="MIQ24" s="19"/>
      <c r="MIR24" s="19"/>
      <c r="MIS24" s="19"/>
      <c r="MIT24" s="19"/>
      <c r="MIU24" s="19"/>
      <c r="MIV24" s="19"/>
      <c r="MIW24" s="19"/>
      <c r="MIX24" s="19"/>
      <c r="MIY24" s="19"/>
      <c r="MIZ24" s="19"/>
      <c r="MJA24" s="19"/>
      <c r="MJB24" s="19"/>
      <c r="MJC24" s="19"/>
      <c r="MJD24" s="19"/>
      <c r="MJE24" s="19"/>
      <c r="MJF24" s="19"/>
      <c r="MJG24" s="19"/>
      <c r="MJH24" s="19"/>
      <c r="MJI24" s="19"/>
      <c r="MJJ24" s="19"/>
      <c r="MJK24" s="19"/>
      <c r="MJL24" s="19"/>
      <c r="MJM24" s="19"/>
      <c r="MJN24" s="19"/>
      <c r="MJO24" s="19"/>
      <c r="MJP24" s="19"/>
      <c r="MJQ24" s="19"/>
      <c r="MJR24" s="19"/>
      <c r="MJS24" s="19"/>
      <c r="MJT24" s="19"/>
      <c r="MJU24" s="19"/>
      <c r="MJV24" s="19"/>
      <c r="MJW24" s="19"/>
      <c r="MJX24" s="19"/>
      <c r="MJY24" s="19"/>
      <c r="MJZ24" s="19"/>
      <c r="MKA24" s="19"/>
      <c r="MKB24" s="19"/>
      <c r="MKC24" s="19"/>
      <c r="MKD24" s="19"/>
      <c r="MKE24" s="19"/>
      <c r="MKF24" s="19"/>
      <c r="MKG24" s="19"/>
      <c r="MKH24" s="19"/>
      <c r="MKI24" s="19"/>
      <c r="MKJ24" s="19"/>
      <c r="MKK24" s="19"/>
      <c r="MKL24" s="19"/>
      <c r="MKM24" s="19"/>
      <c r="MKN24" s="19"/>
      <c r="MKO24" s="19"/>
      <c r="MKP24" s="19"/>
      <c r="MKQ24" s="19"/>
      <c r="MKR24" s="19"/>
      <c r="MKS24" s="19"/>
      <c r="MKT24" s="19"/>
      <c r="MKU24" s="19"/>
      <c r="MKV24" s="19"/>
      <c r="MKW24" s="19"/>
      <c r="MKX24" s="19"/>
      <c r="MKY24" s="19"/>
      <c r="MKZ24" s="19"/>
      <c r="MLA24" s="19"/>
      <c r="MLB24" s="19"/>
      <c r="MLC24" s="19"/>
      <c r="MLD24" s="19"/>
      <c r="MLE24" s="19"/>
      <c r="MLF24" s="19"/>
      <c r="MLG24" s="19"/>
      <c r="MLH24" s="19"/>
      <c r="MLI24" s="19"/>
      <c r="MLJ24" s="19"/>
      <c r="MLK24" s="19"/>
      <c r="MLL24" s="19"/>
      <c r="MLM24" s="19"/>
      <c r="MLN24" s="19"/>
      <c r="MLO24" s="19"/>
      <c r="MLP24" s="19"/>
      <c r="MLQ24" s="19"/>
      <c r="MLR24" s="19"/>
      <c r="MLS24" s="19"/>
      <c r="MLT24" s="19"/>
      <c r="MLU24" s="19"/>
      <c r="MLV24" s="19"/>
      <c r="MLW24" s="19"/>
      <c r="MLX24" s="19"/>
      <c r="MLY24" s="19"/>
      <c r="MLZ24" s="19"/>
      <c r="MMA24" s="19"/>
      <c r="MMB24" s="19"/>
      <c r="MMC24" s="19"/>
      <c r="MMD24" s="19"/>
      <c r="MME24" s="19"/>
      <c r="MMF24" s="19"/>
      <c r="MMG24" s="19"/>
      <c r="MMH24" s="19"/>
      <c r="MMI24" s="19"/>
      <c r="MMJ24" s="19"/>
      <c r="MMK24" s="19"/>
      <c r="MML24" s="19"/>
      <c r="MMM24" s="19"/>
      <c r="MMN24" s="19"/>
      <c r="MMO24" s="19"/>
      <c r="MMP24" s="19"/>
      <c r="MMQ24" s="19"/>
      <c r="MMR24" s="19"/>
      <c r="MMS24" s="19"/>
      <c r="MMT24" s="19"/>
      <c r="MMU24" s="19"/>
      <c r="MMV24" s="19"/>
      <c r="MMW24" s="19"/>
      <c r="MMX24" s="19"/>
      <c r="MMY24" s="19"/>
      <c r="MMZ24" s="19"/>
      <c r="MNA24" s="19"/>
      <c r="MNB24" s="19"/>
      <c r="MNC24" s="19"/>
      <c r="MND24" s="19"/>
      <c r="MNE24" s="19"/>
      <c r="MNF24" s="19"/>
      <c r="MNG24" s="19"/>
      <c r="MNH24" s="19"/>
      <c r="MNI24" s="19"/>
      <c r="MNJ24" s="19"/>
      <c r="MNK24" s="19"/>
      <c r="MNL24" s="19"/>
      <c r="MNM24" s="19"/>
      <c r="MNN24" s="19"/>
      <c r="MNO24" s="19"/>
      <c r="MNP24" s="19"/>
      <c r="MNQ24" s="19"/>
      <c r="MNR24" s="19"/>
      <c r="MNS24" s="19"/>
      <c r="MNT24" s="19"/>
      <c r="MNU24" s="19"/>
      <c r="MNV24" s="19"/>
      <c r="MNW24" s="19"/>
      <c r="MNX24" s="19"/>
      <c r="MNY24" s="19"/>
      <c r="MNZ24" s="19"/>
      <c r="MOA24" s="19"/>
      <c r="MOB24" s="19"/>
      <c r="MOC24" s="19"/>
      <c r="MOD24" s="19"/>
      <c r="MOE24" s="19"/>
      <c r="MOF24" s="19"/>
      <c r="MOG24" s="19"/>
      <c r="MOH24" s="19"/>
      <c r="MOI24" s="19"/>
      <c r="MOJ24" s="19"/>
      <c r="MOK24" s="19"/>
      <c r="MOL24" s="19"/>
      <c r="MOM24" s="19"/>
      <c r="MON24" s="19"/>
      <c r="MOO24" s="19"/>
      <c r="MOP24" s="19"/>
      <c r="MOQ24" s="19"/>
      <c r="MOR24" s="19"/>
      <c r="MOS24" s="19"/>
      <c r="MOT24" s="19"/>
      <c r="MOU24" s="19"/>
      <c r="MOV24" s="19"/>
      <c r="MOW24" s="19"/>
      <c r="MOX24" s="19"/>
      <c r="MOY24" s="19"/>
      <c r="MOZ24" s="19"/>
      <c r="MPA24" s="19"/>
      <c r="MPB24" s="19"/>
      <c r="MPC24" s="19"/>
      <c r="MPD24" s="19"/>
      <c r="MPE24" s="19"/>
      <c r="MPF24" s="19"/>
      <c r="MPG24" s="19"/>
      <c r="MPH24" s="19"/>
      <c r="MPI24" s="19"/>
      <c r="MPJ24" s="19"/>
      <c r="MPK24" s="19"/>
      <c r="MPL24" s="19"/>
      <c r="MPM24" s="19"/>
      <c r="MPN24" s="19"/>
      <c r="MPO24" s="19"/>
      <c r="MPP24" s="19"/>
      <c r="MPQ24" s="19"/>
      <c r="MPR24" s="19"/>
      <c r="MPS24" s="19"/>
      <c r="MPT24" s="19"/>
      <c r="MPU24" s="19"/>
      <c r="MPV24" s="19"/>
      <c r="MPW24" s="19"/>
      <c r="MPX24" s="19"/>
      <c r="MPY24" s="19"/>
      <c r="MPZ24" s="19"/>
      <c r="MQA24" s="19"/>
      <c r="MQB24" s="19"/>
      <c r="MQC24" s="19"/>
      <c r="MQD24" s="19"/>
      <c r="MQE24" s="19"/>
      <c r="MQF24" s="19"/>
      <c r="MQG24" s="19"/>
      <c r="MQH24" s="19"/>
      <c r="MQI24" s="19"/>
      <c r="MQJ24" s="19"/>
      <c r="MQK24" s="19"/>
      <c r="MQL24" s="19"/>
      <c r="MQM24" s="19"/>
      <c r="MQN24" s="19"/>
      <c r="MQO24" s="19"/>
      <c r="MQP24" s="19"/>
      <c r="MQQ24" s="19"/>
      <c r="MQR24" s="19"/>
      <c r="MQS24" s="19"/>
      <c r="MQT24" s="19"/>
      <c r="MQU24" s="19"/>
      <c r="MQV24" s="19"/>
      <c r="MQW24" s="19"/>
      <c r="MQX24" s="19"/>
      <c r="MQY24" s="19"/>
      <c r="MQZ24" s="19"/>
      <c r="MRA24" s="19"/>
      <c r="MRB24" s="19"/>
      <c r="MRC24" s="19"/>
      <c r="MRD24" s="19"/>
      <c r="MRE24" s="19"/>
      <c r="MRF24" s="19"/>
      <c r="MRG24" s="19"/>
      <c r="MRH24" s="19"/>
      <c r="MRI24" s="19"/>
      <c r="MRJ24" s="19"/>
      <c r="MRK24" s="19"/>
      <c r="MRL24" s="19"/>
      <c r="MRM24" s="19"/>
      <c r="MRN24" s="19"/>
      <c r="MRO24" s="19"/>
      <c r="MRP24" s="19"/>
      <c r="MRQ24" s="19"/>
      <c r="MRR24" s="19"/>
      <c r="MRS24" s="19"/>
      <c r="MRT24" s="19"/>
      <c r="MRU24" s="19"/>
      <c r="MRV24" s="19"/>
      <c r="MRW24" s="19"/>
      <c r="MRX24" s="19"/>
      <c r="MRY24" s="19"/>
      <c r="MRZ24" s="19"/>
      <c r="MSA24" s="19"/>
      <c r="MSB24" s="19"/>
      <c r="MSC24" s="19"/>
      <c r="MSD24" s="19"/>
      <c r="MSE24" s="19"/>
      <c r="MSF24" s="19"/>
      <c r="MSG24" s="19"/>
      <c r="MSH24" s="19"/>
      <c r="MSI24" s="19"/>
      <c r="MSJ24" s="19"/>
      <c r="MSK24" s="19"/>
      <c r="MSL24" s="19"/>
      <c r="MSM24" s="19"/>
      <c r="MSN24" s="19"/>
      <c r="MSO24" s="19"/>
      <c r="MSP24" s="19"/>
      <c r="MSQ24" s="19"/>
      <c r="MSR24" s="19"/>
      <c r="MSS24" s="19"/>
      <c r="MST24" s="19"/>
      <c r="MSU24" s="19"/>
      <c r="MSV24" s="19"/>
      <c r="MSW24" s="19"/>
      <c r="MSX24" s="19"/>
      <c r="MSY24" s="19"/>
      <c r="MSZ24" s="19"/>
      <c r="MTA24" s="19"/>
      <c r="MTB24" s="19"/>
      <c r="MTC24" s="19"/>
      <c r="MTD24" s="19"/>
      <c r="MTE24" s="19"/>
      <c r="MTF24" s="19"/>
      <c r="MTG24" s="19"/>
      <c r="MTH24" s="19"/>
      <c r="MTI24" s="19"/>
      <c r="MTJ24" s="19"/>
      <c r="MTK24" s="19"/>
      <c r="MTL24" s="19"/>
      <c r="MTM24" s="19"/>
      <c r="MTN24" s="19"/>
      <c r="MTO24" s="19"/>
      <c r="MTP24" s="19"/>
      <c r="MTQ24" s="19"/>
      <c r="MTR24" s="19"/>
      <c r="MTS24" s="19"/>
      <c r="MTT24" s="19"/>
      <c r="MTU24" s="19"/>
      <c r="MTV24" s="19"/>
      <c r="MTW24" s="19"/>
      <c r="MTX24" s="19"/>
      <c r="MTY24" s="19"/>
      <c r="MTZ24" s="19"/>
      <c r="MUA24" s="19"/>
      <c r="MUB24" s="19"/>
      <c r="MUC24" s="19"/>
      <c r="MUD24" s="19"/>
      <c r="MUE24" s="19"/>
      <c r="MUF24" s="19"/>
      <c r="MUG24" s="19"/>
      <c r="MUH24" s="19"/>
      <c r="MUI24" s="19"/>
      <c r="MUJ24" s="19"/>
      <c r="MUK24" s="19"/>
      <c r="MUL24" s="19"/>
      <c r="MUM24" s="19"/>
      <c r="MUN24" s="19"/>
      <c r="MUO24" s="19"/>
      <c r="MUP24" s="19"/>
      <c r="MUQ24" s="19"/>
      <c r="MUR24" s="19"/>
      <c r="MUS24" s="19"/>
      <c r="MUT24" s="19"/>
      <c r="MUU24" s="19"/>
      <c r="MUV24" s="19"/>
      <c r="MUW24" s="19"/>
      <c r="MUX24" s="19"/>
      <c r="MUY24" s="19"/>
      <c r="MUZ24" s="19"/>
      <c r="MVA24" s="19"/>
      <c r="MVB24" s="19"/>
      <c r="MVC24" s="19"/>
      <c r="MVD24" s="19"/>
      <c r="MVE24" s="19"/>
      <c r="MVF24" s="19"/>
      <c r="MVG24" s="19"/>
      <c r="MVH24" s="19"/>
      <c r="MVI24" s="19"/>
      <c r="MVJ24" s="19"/>
      <c r="MVK24" s="19"/>
      <c r="MVL24" s="19"/>
      <c r="MVM24" s="19"/>
      <c r="MVN24" s="19"/>
      <c r="MVO24" s="19"/>
      <c r="MVP24" s="19"/>
      <c r="MVQ24" s="19"/>
      <c r="MVR24" s="19"/>
      <c r="MVS24" s="19"/>
      <c r="MVT24" s="19"/>
      <c r="MVU24" s="19"/>
      <c r="MVV24" s="19"/>
      <c r="MVW24" s="19"/>
      <c r="MVX24" s="19"/>
      <c r="MVY24" s="19"/>
      <c r="MVZ24" s="19"/>
      <c r="MWA24" s="19"/>
      <c r="MWB24" s="19"/>
      <c r="MWC24" s="19"/>
      <c r="MWD24" s="19"/>
      <c r="MWE24" s="19"/>
      <c r="MWF24" s="19"/>
      <c r="MWG24" s="19"/>
      <c r="MWH24" s="19"/>
      <c r="MWI24" s="19"/>
      <c r="MWJ24" s="19"/>
      <c r="MWK24" s="19"/>
      <c r="MWL24" s="19"/>
      <c r="MWM24" s="19"/>
      <c r="MWN24" s="19"/>
      <c r="MWO24" s="19"/>
      <c r="MWP24" s="19"/>
      <c r="MWQ24" s="19"/>
      <c r="MWR24" s="19"/>
      <c r="MWS24" s="19"/>
      <c r="MWT24" s="19"/>
      <c r="MWU24" s="19"/>
      <c r="MWV24" s="19"/>
      <c r="MWW24" s="19"/>
      <c r="MWX24" s="19"/>
      <c r="MWY24" s="19"/>
      <c r="MWZ24" s="19"/>
      <c r="MXA24" s="19"/>
      <c r="MXB24" s="19"/>
      <c r="MXC24" s="19"/>
      <c r="MXD24" s="19"/>
      <c r="MXE24" s="19"/>
      <c r="MXF24" s="19"/>
      <c r="MXG24" s="19"/>
      <c r="MXH24" s="19"/>
      <c r="MXI24" s="19"/>
      <c r="MXJ24" s="19"/>
      <c r="MXK24" s="19"/>
      <c r="MXL24" s="19"/>
      <c r="MXM24" s="19"/>
      <c r="MXN24" s="19"/>
      <c r="MXO24" s="19"/>
      <c r="MXP24" s="19"/>
      <c r="MXQ24" s="19"/>
      <c r="MXR24" s="19"/>
      <c r="MXS24" s="19"/>
      <c r="MXT24" s="19"/>
      <c r="MXU24" s="19"/>
      <c r="MXV24" s="19"/>
      <c r="MXW24" s="19"/>
      <c r="MXX24" s="19"/>
      <c r="MXY24" s="19"/>
      <c r="MXZ24" s="19"/>
      <c r="MYA24" s="19"/>
      <c r="MYB24" s="19"/>
      <c r="MYC24" s="19"/>
      <c r="MYD24" s="19"/>
      <c r="MYE24" s="19"/>
      <c r="MYF24" s="19"/>
      <c r="MYG24" s="19"/>
      <c r="MYH24" s="19"/>
      <c r="MYI24" s="19"/>
      <c r="MYJ24" s="19"/>
      <c r="MYK24" s="19"/>
      <c r="MYL24" s="19"/>
      <c r="MYM24" s="19"/>
      <c r="MYN24" s="19"/>
      <c r="MYO24" s="19"/>
      <c r="MYP24" s="19"/>
      <c r="MYQ24" s="19"/>
      <c r="MYR24" s="19"/>
      <c r="MYS24" s="19"/>
      <c r="MYT24" s="19"/>
      <c r="MYU24" s="19"/>
      <c r="MYV24" s="19"/>
      <c r="MYW24" s="19"/>
      <c r="MYX24" s="19"/>
      <c r="MYY24" s="19"/>
      <c r="MYZ24" s="19"/>
      <c r="MZA24" s="19"/>
      <c r="MZB24" s="19"/>
      <c r="MZC24" s="19"/>
      <c r="MZD24" s="19"/>
      <c r="MZE24" s="19"/>
      <c r="MZF24" s="19"/>
      <c r="MZG24" s="19"/>
      <c r="MZH24" s="19"/>
      <c r="MZI24" s="19"/>
      <c r="MZJ24" s="19"/>
      <c r="MZK24" s="19"/>
      <c r="MZL24" s="19"/>
      <c r="MZM24" s="19"/>
      <c r="MZN24" s="19"/>
      <c r="MZO24" s="19"/>
      <c r="MZP24" s="19"/>
      <c r="MZQ24" s="19"/>
      <c r="MZR24" s="19"/>
      <c r="MZS24" s="19"/>
      <c r="MZT24" s="19"/>
      <c r="MZU24" s="19"/>
      <c r="MZV24" s="19"/>
      <c r="MZW24" s="19"/>
      <c r="MZX24" s="19"/>
      <c r="MZY24" s="19"/>
      <c r="MZZ24" s="19"/>
      <c r="NAA24" s="19"/>
      <c r="NAB24" s="19"/>
      <c r="NAC24" s="19"/>
      <c r="NAD24" s="19"/>
      <c r="NAE24" s="19"/>
      <c r="NAF24" s="19"/>
      <c r="NAG24" s="19"/>
      <c r="NAH24" s="19"/>
      <c r="NAI24" s="19"/>
      <c r="NAJ24" s="19"/>
      <c r="NAK24" s="19"/>
      <c r="NAL24" s="19"/>
      <c r="NAM24" s="19"/>
      <c r="NAN24" s="19"/>
      <c r="NAO24" s="19"/>
      <c r="NAP24" s="19"/>
      <c r="NAQ24" s="19"/>
      <c r="NAR24" s="19"/>
      <c r="NAS24" s="19"/>
      <c r="NAT24" s="19"/>
      <c r="NAU24" s="19"/>
      <c r="NAV24" s="19"/>
      <c r="NAW24" s="19"/>
      <c r="NAX24" s="19"/>
      <c r="NAY24" s="19"/>
      <c r="NAZ24" s="19"/>
      <c r="NBA24" s="19"/>
      <c r="NBB24" s="19"/>
      <c r="NBC24" s="19"/>
      <c r="NBD24" s="19"/>
      <c r="NBE24" s="19"/>
      <c r="NBF24" s="19"/>
      <c r="NBG24" s="19"/>
      <c r="NBH24" s="19"/>
      <c r="NBI24" s="19"/>
      <c r="NBJ24" s="19"/>
      <c r="NBK24" s="19"/>
      <c r="NBL24" s="19"/>
      <c r="NBM24" s="19"/>
      <c r="NBN24" s="19"/>
      <c r="NBO24" s="19"/>
      <c r="NBP24" s="19"/>
      <c r="NBQ24" s="19"/>
      <c r="NBR24" s="19"/>
      <c r="NBS24" s="19"/>
      <c r="NBT24" s="19"/>
      <c r="NBU24" s="19"/>
      <c r="NBV24" s="19"/>
      <c r="NBW24" s="19"/>
      <c r="NBX24" s="19"/>
      <c r="NBY24" s="19"/>
      <c r="NBZ24" s="19"/>
      <c r="NCA24" s="19"/>
      <c r="NCB24" s="19"/>
      <c r="NCC24" s="19"/>
      <c r="NCD24" s="19"/>
      <c r="NCE24" s="19"/>
      <c r="NCF24" s="19"/>
      <c r="NCG24" s="19"/>
      <c r="NCH24" s="19"/>
      <c r="NCI24" s="19"/>
      <c r="NCJ24" s="19"/>
      <c r="NCK24" s="19"/>
      <c r="NCL24" s="19"/>
      <c r="NCM24" s="19"/>
      <c r="NCN24" s="19"/>
      <c r="NCO24" s="19"/>
      <c r="NCP24" s="19"/>
      <c r="NCQ24" s="19"/>
      <c r="NCR24" s="19"/>
      <c r="NCS24" s="19"/>
      <c r="NCT24" s="19"/>
      <c r="NCU24" s="19"/>
      <c r="NCV24" s="19"/>
      <c r="NCW24" s="19"/>
      <c r="NCX24" s="19"/>
      <c r="NCY24" s="19"/>
      <c r="NCZ24" s="19"/>
      <c r="NDA24" s="19"/>
      <c r="NDB24" s="19"/>
      <c r="NDC24" s="19"/>
      <c r="NDD24" s="19"/>
      <c r="NDE24" s="19"/>
      <c r="NDF24" s="19"/>
      <c r="NDG24" s="19"/>
      <c r="NDH24" s="19"/>
      <c r="NDI24" s="19"/>
      <c r="NDJ24" s="19"/>
      <c r="NDK24" s="19"/>
      <c r="NDL24" s="19"/>
      <c r="NDM24" s="19"/>
      <c r="NDN24" s="19"/>
      <c r="NDO24" s="19"/>
      <c r="NDP24" s="19"/>
      <c r="NDQ24" s="19"/>
      <c r="NDR24" s="19"/>
      <c r="NDS24" s="19"/>
      <c r="NDT24" s="19"/>
      <c r="NDU24" s="19"/>
      <c r="NDV24" s="19"/>
      <c r="NDW24" s="19"/>
      <c r="NDX24" s="19"/>
      <c r="NDY24" s="19"/>
      <c r="NDZ24" s="19"/>
      <c r="NEA24" s="19"/>
      <c r="NEB24" s="19"/>
      <c r="NEC24" s="19"/>
      <c r="NED24" s="19"/>
      <c r="NEE24" s="19"/>
      <c r="NEF24" s="19"/>
      <c r="NEG24" s="19"/>
      <c r="NEH24" s="19"/>
      <c r="NEI24" s="19"/>
      <c r="NEJ24" s="19"/>
      <c r="NEK24" s="19"/>
      <c r="NEL24" s="19"/>
      <c r="NEM24" s="19"/>
      <c r="NEN24" s="19"/>
      <c r="NEO24" s="19"/>
      <c r="NEP24" s="19"/>
      <c r="NEQ24" s="19"/>
      <c r="NER24" s="19"/>
      <c r="NES24" s="19"/>
      <c r="NET24" s="19"/>
      <c r="NEU24" s="19"/>
      <c r="NEV24" s="19"/>
      <c r="NEW24" s="19"/>
      <c r="NEX24" s="19"/>
      <c r="NEY24" s="19"/>
      <c r="NEZ24" s="19"/>
      <c r="NFA24" s="19"/>
      <c r="NFB24" s="19"/>
      <c r="NFC24" s="19"/>
      <c r="NFD24" s="19"/>
      <c r="NFE24" s="19"/>
      <c r="NFF24" s="19"/>
      <c r="NFG24" s="19"/>
      <c r="NFH24" s="19"/>
      <c r="NFI24" s="19"/>
      <c r="NFJ24" s="19"/>
      <c r="NFK24" s="19"/>
      <c r="NFL24" s="19"/>
      <c r="NFM24" s="19"/>
      <c r="NFN24" s="19"/>
      <c r="NFO24" s="19"/>
      <c r="NFP24" s="19"/>
      <c r="NFQ24" s="19"/>
      <c r="NFR24" s="19"/>
      <c r="NFS24" s="19"/>
      <c r="NFT24" s="19"/>
      <c r="NFU24" s="19"/>
      <c r="NFV24" s="19"/>
      <c r="NFW24" s="19"/>
      <c r="NFX24" s="19"/>
      <c r="NFY24" s="19"/>
      <c r="NFZ24" s="19"/>
      <c r="NGA24" s="19"/>
      <c r="NGB24" s="19"/>
      <c r="NGC24" s="19"/>
      <c r="NGD24" s="19"/>
      <c r="NGE24" s="19"/>
      <c r="NGF24" s="19"/>
      <c r="NGG24" s="19"/>
      <c r="NGH24" s="19"/>
      <c r="NGI24" s="19"/>
      <c r="NGJ24" s="19"/>
      <c r="NGK24" s="19"/>
      <c r="NGL24" s="19"/>
      <c r="NGM24" s="19"/>
      <c r="NGN24" s="19"/>
      <c r="NGO24" s="19"/>
      <c r="NGP24" s="19"/>
      <c r="NGQ24" s="19"/>
      <c r="NGR24" s="19"/>
      <c r="NGS24" s="19"/>
      <c r="NGT24" s="19"/>
      <c r="NGU24" s="19"/>
      <c r="NGV24" s="19"/>
      <c r="NGW24" s="19"/>
      <c r="NGX24" s="19"/>
      <c r="NGY24" s="19"/>
      <c r="NGZ24" s="19"/>
      <c r="NHA24" s="19"/>
      <c r="NHB24" s="19"/>
      <c r="NHC24" s="19"/>
      <c r="NHD24" s="19"/>
      <c r="NHE24" s="19"/>
      <c r="NHF24" s="19"/>
      <c r="NHG24" s="19"/>
      <c r="NHH24" s="19"/>
      <c r="NHI24" s="19"/>
      <c r="NHJ24" s="19"/>
      <c r="NHK24" s="19"/>
      <c r="NHL24" s="19"/>
      <c r="NHM24" s="19"/>
      <c r="NHN24" s="19"/>
      <c r="NHO24" s="19"/>
      <c r="NHP24" s="19"/>
      <c r="NHQ24" s="19"/>
      <c r="NHR24" s="19"/>
      <c r="NHS24" s="19"/>
      <c r="NHT24" s="19"/>
      <c r="NHU24" s="19"/>
      <c r="NHV24" s="19"/>
      <c r="NHW24" s="19"/>
      <c r="NHX24" s="19"/>
      <c r="NHY24" s="19"/>
      <c r="NHZ24" s="19"/>
      <c r="NIA24" s="19"/>
      <c r="NIB24" s="19"/>
      <c r="NIC24" s="19"/>
      <c r="NID24" s="19"/>
      <c r="NIE24" s="19"/>
      <c r="NIF24" s="19"/>
      <c r="NIG24" s="19"/>
      <c r="NIH24" s="19"/>
      <c r="NII24" s="19"/>
      <c r="NIJ24" s="19"/>
      <c r="NIK24" s="19"/>
      <c r="NIL24" s="19"/>
      <c r="NIM24" s="19"/>
      <c r="NIN24" s="19"/>
      <c r="NIO24" s="19"/>
      <c r="NIP24" s="19"/>
      <c r="NIQ24" s="19"/>
      <c r="NIR24" s="19"/>
      <c r="NIS24" s="19"/>
      <c r="NIT24" s="19"/>
      <c r="NIU24" s="19"/>
      <c r="NIV24" s="19"/>
      <c r="NIW24" s="19"/>
      <c r="NIX24" s="19"/>
      <c r="NIY24" s="19"/>
      <c r="NIZ24" s="19"/>
      <c r="NJA24" s="19"/>
      <c r="NJB24" s="19"/>
      <c r="NJC24" s="19"/>
      <c r="NJD24" s="19"/>
      <c r="NJE24" s="19"/>
      <c r="NJF24" s="19"/>
      <c r="NJG24" s="19"/>
      <c r="NJH24" s="19"/>
      <c r="NJI24" s="19"/>
      <c r="NJJ24" s="19"/>
      <c r="NJK24" s="19"/>
      <c r="NJL24" s="19"/>
      <c r="NJM24" s="19"/>
      <c r="NJN24" s="19"/>
      <c r="NJO24" s="19"/>
      <c r="NJP24" s="19"/>
      <c r="NJQ24" s="19"/>
      <c r="NJR24" s="19"/>
      <c r="NJS24" s="19"/>
      <c r="NJT24" s="19"/>
      <c r="NJU24" s="19"/>
      <c r="NJV24" s="19"/>
      <c r="NJW24" s="19"/>
      <c r="NJX24" s="19"/>
      <c r="NJY24" s="19"/>
      <c r="NJZ24" s="19"/>
      <c r="NKA24" s="19"/>
      <c r="NKB24" s="19"/>
      <c r="NKC24" s="19"/>
      <c r="NKD24" s="19"/>
      <c r="NKE24" s="19"/>
      <c r="NKF24" s="19"/>
      <c r="NKG24" s="19"/>
      <c r="NKH24" s="19"/>
      <c r="NKI24" s="19"/>
      <c r="NKJ24" s="19"/>
      <c r="NKK24" s="19"/>
      <c r="NKL24" s="19"/>
      <c r="NKM24" s="19"/>
      <c r="NKN24" s="19"/>
      <c r="NKO24" s="19"/>
      <c r="NKP24" s="19"/>
      <c r="NKQ24" s="19"/>
      <c r="NKR24" s="19"/>
      <c r="NKS24" s="19"/>
      <c r="NKT24" s="19"/>
      <c r="NKU24" s="19"/>
      <c r="NKV24" s="19"/>
      <c r="NKW24" s="19"/>
      <c r="NKX24" s="19"/>
      <c r="NKY24" s="19"/>
      <c r="NKZ24" s="19"/>
      <c r="NLA24" s="19"/>
      <c r="NLB24" s="19"/>
      <c r="NLC24" s="19"/>
      <c r="NLD24" s="19"/>
      <c r="NLE24" s="19"/>
      <c r="NLF24" s="19"/>
      <c r="NLG24" s="19"/>
      <c r="NLH24" s="19"/>
      <c r="NLI24" s="19"/>
      <c r="NLJ24" s="19"/>
      <c r="NLK24" s="19"/>
      <c r="NLL24" s="19"/>
      <c r="NLM24" s="19"/>
      <c r="NLN24" s="19"/>
      <c r="NLO24" s="19"/>
      <c r="NLP24" s="19"/>
      <c r="NLQ24" s="19"/>
      <c r="NLR24" s="19"/>
      <c r="NLS24" s="19"/>
      <c r="NLT24" s="19"/>
      <c r="NLU24" s="19"/>
      <c r="NLV24" s="19"/>
      <c r="NLW24" s="19"/>
      <c r="NLX24" s="19"/>
      <c r="NLY24" s="19"/>
      <c r="NLZ24" s="19"/>
      <c r="NMA24" s="19"/>
      <c r="NMB24" s="19"/>
      <c r="NMC24" s="19"/>
      <c r="NMD24" s="19"/>
      <c r="NME24" s="19"/>
      <c r="NMF24" s="19"/>
      <c r="NMG24" s="19"/>
      <c r="NMH24" s="19"/>
      <c r="NMI24" s="19"/>
      <c r="NMJ24" s="19"/>
      <c r="NMK24" s="19"/>
      <c r="NML24" s="19"/>
      <c r="NMM24" s="19"/>
      <c r="NMN24" s="19"/>
      <c r="NMO24" s="19"/>
      <c r="NMP24" s="19"/>
      <c r="NMQ24" s="19"/>
      <c r="NMR24" s="19"/>
      <c r="NMS24" s="19"/>
      <c r="NMT24" s="19"/>
      <c r="NMU24" s="19"/>
      <c r="NMV24" s="19"/>
      <c r="NMW24" s="19"/>
      <c r="NMX24" s="19"/>
      <c r="NMY24" s="19"/>
      <c r="NMZ24" s="19"/>
      <c r="NNA24" s="19"/>
      <c r="NNB24" s="19"/>
      <c r="NNC24" s="19"/>
      <c r="NND24" s="19"/>
      <c r="NNE24" s="19"/>
      <c r="NNF24" s="19"/>
      <c r="NNG24" s="19"/>
      <c r="NNH24" s="19"/>
      <c r="NNI24" s="19"/>
      <c r="NNJ24" s="19"/>
      <c r="NNK24" s="19"/>
      <c r="NNL24" s="19"/>
      <c r="NNM24" s="19"/>
      <c r="NNN24" s="19"/>
      <c r="NNO24" s="19"/>
      <c r="NNP24" s="19"/>
      <c r="NNQ24" s="19"/>
      <c r="NNR24" s="19"/>
      <c r="NNS24" s="19"/>
      <c r="NNT24" s="19"/>
      <c r="NNU24" s="19"/>
      <c r="NNV24" s="19"/>
      <c r="NNW24" s="19"/>
      <c r="NNX24" s="19"/>
      <c r="NNY24" s="19"/>
      <c r="NNZ24" s="19"/>
      <c r="NOA24" s="19"/>
      <c r="NOB24" s="19"/>
      <c r="NOC24" s="19"/>
      <c r="NOD24" s="19"/>
      <c r="NOE24" s="19"/>
      <c r="NOF24" s="19"/>
      <c r="NOG24" s="19"/>
      <c r="NOH24" s="19"/>
      <c r="NOI24" s="19"/>
      <c r="NOJ24" s="19"/>
      <c r="NOK24" s="19"/>
      <c r="NOL24" s="19"/>
      <c r="NOM24" s="19"/>
      <c r="NON24" s="19"/>
      <c r="NOO24" s="19"/>
      <c r="NOP24" s="19"/>
      <c r="NOQ24" s="19"/>
      <c r="NOR24" s="19"/>
      <c r="NOS24" s="19"/>
      <c r="NOT24" s="19"/>
      <c r="NOU24" s="19"/>
      <c r="NOV24" s="19"/>
      <c r="NOW24" s="19"/>
      <c r="NOX24" s="19"/>
      <c r="NOY24" s="19"/>
      <c r="NOZ24" s="19"/>
      <c r="NPA24" s="19"/>
      <c r="NPB24" s="19"/>
      <c r="NPC24" s="19"/>
      <c r="NPD24" s="19"/>
      <c r="NPE24" s="19"/>
      <c r="NPF24" s="19"/>
      <c r="NPG24" s="19"/>
      <c r="NPH24" s="19"/>
      <c r="NPI24" s="19"/>
      <c r="NPJ24" s="19"/>
      <c r="NPK24" s="19"/>
      <c r="NPL24" s="19"/>
      <c r="NPM24" s="19"/>
      <c r="NPN24" s="19"/>
      <c r="NPO24" s="19"/>
      <c r="NPP24" s="19"/>
      <c r="NPQ24" s="19"/>
      <c r="NPR24" s="19"/>
      <c r="NPS24" s="19"/>
      <c r="NPT24" s="19"/>
      <c r="NPU24" s="19"/>
      <c r="NPV24" s="19"/>
      <c r="NPW24" s="19"/>
      <c r="NPX24" s="19"/>
      <c r="NPY24" s="19"/>
      <c r="NPZ24" s="19"/>
      <c r="NQA24" s="19"/>
      <c r="NQB24" s="19"/>
      <c r="NQC24" s="19"/>
      <c r="NQD24" s="19"/>
      <c r="NQE24" s="19"/>
      <c r="NQF24" s="19"/>
      <c r="NQG24" s="19"/>
      <c r="NQH24" s="19"/>
      <c r="NQI24" s="19"/>
      <c r="NQJ24" s="19"/>
      <c r="NQK24" s="19"/>
      <c r="NQL24" s="19"/>
      <c r="NQM24" s="19"/>
      <c r="NQN24" s="19"/>
      <c r="NQO24" s="19"/>
      <c r="NQP24" s="19"/>
      <c r="NQQ24" s="19"/>
      <c r="NQR24" s="19"/>
      <c r="NQS24" s="19"/>
      <c r="NQT24" s="19"/>
      <c r="NQU24" s="19"/>
      <c r="NQV24" s="19"/>
      <c r="NQW24" s="19"/>
      <c r="NQX24" s="19"/>
      <c r="NQY24" s="19"/>
      <c r="NQZ24" s="19"/>
      <c r="NRA24" s="19"/>
      <c r="NRB24" s="19"/>
      <c r="NRC24" s="19"/>
      <c r="NRD24" s="19"/>
      <c r="NRE24" s="19"/>
      <c r="NRF24" s="19"/>
      <c r="NRG24" s="19"/>
      <c r="NRH24" s="19"/>
      <c r="NRI24" s="19"/>
      <c r="NRJ24" s="19"/>
      <c r="NRK24" s="19"/>
      <c r="NRL24" s="19"/>
      <c r="NRM24" s="19"/>
      <c r="NRN24" s="19"/>
      <c r="NRO24" s="19"/>
      <c r="NRP24" s="19"/>
      <c r="NRQ24" s="19"/>
      <c r="NRR24" s="19"/>
      <c r="NRS24" s="19"/>
      <c r="NRT24" s="19"/>
      <c r="NRU24" s="19"/>
      <c r="NRV24" s="19"/>
      <c r="NRW24" s="19"/>
      <c r="NRX24" s="19"/>
      <c r="NRY24" s="19"/>
      <c r="NRZ24" s="19"/>
      <c r="NSA24" s="19"/>
      <c r="NSB24" s="19"/>
      <c r="NSC24" s="19"/>
      <c r="NSD24" s="19"/>
      <c r="NSE24" s="19"/>
      <c r="NSF24" s="19"/>
      <c r="NSG24" s="19"/>
      <c r="NSH24" s="19"/>
      <c r="NSI24" s="19"/>
      <c r="NSJ24" s="19"/>
      <c r="NSK24" s="19"/>
      <c r="NSL24" s="19"/>
      <c r="NSM24" s="19"/>
      <c r="NSN24" s="19"/>
      <c r="NSO24" s="19"/>
      <c r="NSP24" s="19"/>
      <c r="NSQ24" s="19"/>
      <c r="NSR24" s="19"/>
      <c r="NSS24" s="19"/>
      <c r="NST24" s="19"/>
      <c r="NSU24" s="19"/>
      <c r="NSV24" s="19"/>
      <c r="NSW24" s="19"/>
      <c r="NSX24" s="19"/>
      <c r="NSY24" s="19"/>
      <c r="NSZ24" s="19"/>
      <c r="NTA24" s="19"/>
      <c r="NTB24" s="19"/>
      <c r="NTC24" s="19"/>
      <c r="NTD24" s="19"/>
      <c r="NTE24" s="19"/>
      <c r="NTF24" s="19"/>
      <c r="NTG24" s="19"/>
      <c r="NTH24" s="19"/>
      <c r="NTI24" s="19"/>
      <c r="NTJ24" s="19"/>
      <c r="NTK24" s="19"/>
      <c r="NTL24" s="19"/>
      <c r="NTM24" s="19"/>
      <c r="NTN24" s="19"/>
      <c r="NTO24" s="19"/>
      <c r="NTP24" s="19"/>
      <c r="NTQ24" s="19"/>
      <c r="NTR24" s="19"/>
      <c r="NTS24" s="19"/>
      <c r="NTT24" s="19"/>
      <c r="NTU24" s="19"/>
      <c r="NTV24" s="19"/>
      <c r="NTW24" s="19"/>
      <c r="NTX24" s="19"/>
      <c r="NTY24" s="19"/>
      <c r="NTZ24" s="19"/>
      <c r="NUA24" s="19"/>
      <c r="NUB24" s="19"/>
      <c r="NUC24" s="19"/>
      <c r="NUD24" s="19"/>
      <c r="NUE24" s="19"/>
      <c r="NUF24" s="19"/>
      <c r="NUG24" s="19"/>
      <c r="NUH24" s="19"/>
      <c r="NUI24" s="19"/>
      <c r="NUJ24" s="19"/>
      <c r="NUK24" s="19"/>
      <c r="NUL24" s="19"/>
      <c r="NUM24" s="19"/>
      <c r="NUN24" s="19"/>
      <c r="NUO24" s="19"/>
      <c r="NUP24" s="19"/>
      <c r="NUQ24" s="19"/>
      <c r="NUR24" s="19"/>
      <c r="NUS24" s="19"/>
      <c r="NUT24" s="19"/>
      <c r="NUU24" s="19"/>
      <c r="NUV24" s="19"/>
      <c r="NUW24" s="19"/>
      <c r="NUX24" s="19"/>
      <c r="NUY24" s="19"/>
      <c r="NUZ24" s="19"/>
      <c r="NVA24" s="19"/>
      <c r="NVB24" s="19"/>
      <c r="NVC24" s="19"/>
      <c r="NVD24" s="19"/>
      <c r="NVE24" s="19"/>
      <c r="NVF24" s="19"/>
      <c r="NVG24" s="19"/>
      <c r="NVH24" s="19"/>
      <c r="NVI24" s="19"/>
      <c r="NVJ24" s="19"/>
      <c r="NVK24" s="19"/>
      <c r="NVL24" s="19"/>
      <c r="NVM24" s="19"/>
      <c r="NVN24" s="19"/>
      <c r="NVO24" s="19"/>
      <c r="NVP24" s="19"/>
      <c r="NVQ24" s="19"/>
      <c r="NVR24" s="19"/>
      <c r="NVS24" s="19"/>
      <c r="NVT24" s="19"/>
      <c r="NVU24" s="19"/>
      <c r="NVV24" s="19"/>
      <c r="NVW24" s="19"/>
      <c r="NVX24" s="19"/>
      <c r="NVY24" s="19"/>
      <c r="NVZ24" s="19"/>
      <c r="NWA24" s="19"/>
      <c r="NWB24" s="19"/>
      <c r="NWC24" s="19"/>
      <c r="NWD24" s="19"/>
      <c r="NWE24" s="19"/>
      <c r="NWF24" s="19"/>
      <c r="NWG24" s="19"/>
      <c r="NWH24" s="19"/>
      <c r="NWI24" s="19"/>
      <c r="NWJ24" s="19"/>
      <c r="NWK24" s="19"/>
      <c r="NWL24" s="19"/>
      <c r="NWM24" s="19"/>
      <c r="NWN24" s="19"/>
      <c r="NWO24" s="19"/>
      <c r="NWP24" s="19"/>
      <c r="NWQ24" s="19"/>
      <c r="NWR24" s="19"/>
      <c r="NWS24" s="19"/>
      <c r="NWT24" s="19"/>
      <c r="NWU24" s="19"/>
      <c r="NWV24" s="19"/>
      <c r="NWW24" s="19"/>
      <c r="NWX24" s="19"/>
      <c r="NWY24" s="19"/>
      <c r="NWZ24" s="19"/>
      <c r="NXA24" s="19"/>
      <c r="NXB24" s="19"/>
      <c r="NXC24" s="19"/>
      <c r="NXD24" s="19"/>
      <c r="NXE24" s="19"/>
      <c r="NXF24" s="19"/>
      <c r="NXG24" s="19"/>
      <c r="NXH24" s="19"/>
      <c r="NXI24" s="19"/>
      <c r="NXJ24" s="19"/>
      <c r="NXK24" s="19"/>
      <c r="NXL24" s="19"/>
      <c r="NXM24" s="19"/>
      <c r="NXN24" s="19"/>
      <c r="NXO24" s="19"/>
      <c r="NXP24" s="19"/>
      <c r="NXQ24" s="19"/>
      <c r="NXR24" s="19"/>
      <c r="NXS24" s="19"/>
      <c r="NXT24" s="19"/>
      <c r="NXU24" s="19"/>
      <c r="NXV24" s="19"/>
      <c r="NXW24" s="19"/>
      <c r="NXX24" s="19"/>
      <c r="NXY24" s="19"/>
      <c r="NXZ24" s="19"/>
      <c r="NYA24" s="19"/>
      <c r="NYB24" s="19"/>
      <c r="NYC24" s="19"/>
      <c r="NYD24" s="19"/>
      <c r="NYE24" s="19"/>
      <c r="NYF24" s="19"/>
      <c r="NYG24" s="19"/>
      <c r="NYH24" s="19"/>
      <c r="NYI24" s="19"/>
      <c r="NYJ24" s="19"/>
      <c r="NYK24" s="19"/>
      <c r="NYL24" s="19"/>
      <c r="NYM24" s="19"/>
      <c r="NYN24" s="19"/>
      <c r="NYO24" s="19"/>
      <c r="NYP24" s="19"/>
      <c r="NYQ24" s="19"/>
      <c r="NYR24" s="19"/>
      <c r="NYS24" s="19"/>
      <c r="NYT24" s="19"/>
      <c r="NYU24" s="19"/>
      <c r="NYV24" s="19"/>
      <c r="NYW24" s="19"/>
      <c r="NYX24" s="19"/>
      <c r="NYY24" s="19"/>
      <c r="NYZ24" s="19"/>
      <c r="NZA24" s="19"/>
      <c r="NZB24" s="19"/>
      <c r="NZC24" s="19"/>
      <c r="NZD24" s="19"/>
      <c r="NZE24" s="19"/>
      <c r="NZF24" s="19"/>
      <c r="NZG24" s="19"/>
      <c r="NZH24" s="19"/>
      <c r="NZI24" s="19"/>
      <c r="NZJ24" s="19"/>
      <c r="NZK24" s="19"/>
      <c r="NZL24" s="19"/>
      <c r="NZM24" s="19"/>
      <c r="NZN24" s="19"/>
      <c r="NZO24" s="19"/>
      <c r="NZP24" s="19"/>
      <c r="NZQ24" s="19"/>
      <c r="NZR24" s="19"/>
      <c r="NZS24" s="19"/>
      <c r="NZT24" s="19"/>
      <c r="NZU24" s="19"/>
      <c r="NZV24" s="19"/>
      <c r="NZW24" s="19"/>
      <c r="NZX24" s="19"/>
      <c r="NZY24" s="19"/>
      <c r="NZZ24" s="19"/>
      <c r="OAA24" s="19"/>
      <c r="OAB24" s="19"/>
      <c r="OAC24" s="19"/>
      <c r="OAD24" s="19"/>
      <c r="OAE24" s="19"/>
      <c r="OAF24" s="19"/>
      <c r="OAG24" s="19"/>
      <c r="OAH24" s="19"/>
      <c r="OAI24" s="19"/>
      <c r="OAJ24" s="19"/>
      <c r="OAK24" s="19"/>
      <c r="OAL24" s="19"/>
      <c r="OAM24" s="19"/>
      <c r="OAN24" s="19"/>
      <c r="OAO24" s="19"/>
      <c r="OAP24" s="19"/>
      <c r="OAQ24" s="19"/>
      <c r="OAR24" s="19"/>
      <c r="OAS24" s="19"/>
      <c r="OAT24" s="19"/>
      <c r="OAU24" s="19"/>
      <c r="OAV24" s="19"/>
      <c r="OAW24" s="19"/>
      <c r="OAX24" s="19"/>
      <c r="OAY24" s="19"/>
      <c r="OAZ24" s="19"/>
      <c r="OBA24" s="19"/>
      <c r="OBB24" s="19"/>
      <c r="OBC24" s="19"/>
      <c r="OBD24" s="19"/>
      <c r="OBE24" s="19"/>
      <c r="OBF24" s="19"/>
      <c r="OBG24" s="19"/>
      <c r="OBH24" s="19"/>
      <c r="OBI24" s="19"/>
      <c r="OBJ24" s="19"/>
      <c r="OBK24" s="19"/>
      <c r="OBL24" s="19"/>
      <c r="OBM24" s="19"/>
      <c r="OBN24" s="19"/>
      <c r="OBO24" s="19"/>
      <c r="OBP24" s="19"/>
      <c r="OBQ24" s="19"/>
      <c r="OBR24" s="19"/>
      <c r="OBS24" s="19"/>
      <c r="OBT24" s="19"/>
      <c r="OBU24" s="19"/>
      <c r="OBV24" s="19"/>
      <c r="OBW24" s="19"/>
      <c r="OBX24" s="19"/>
      <c r="OBY24" s="19"/>
      <c r="OBZ24" s="19"/>
      <c r="OCA24" s="19"/>
      <c r="OCB24" s="19"/>
      <c r="OCC24" s="19"/>
      <c r="OCD24" s="19"/>
      <c r="OCE24" s="19"/>
      <c r="OCF24" s="19"/>
      <c r="OCG24" s="19"/>
      <c r="OCH24" s="19"/>
      <c r="OCI24" s="19"/>
      <c r="OCJ24" s="19"/>
      <c r="OCK24" s="19"/>
      <c r="OCL24" s="19"/>
      <c r="OCM24" s="19"/>
      <c r="OCN24" s="19"/>
      <c r="OCO24" s="19"/>
      <c r="OCP24" s="19"/>
      <c r="OCQ24" s="19"/>
      <c r="OCR24" s="19"/>
      <c r="OCS24" s="19"/>
      <c r="OCT24" s="19"/>
      <c r="OCU24" s="19"/>
      <c r="OCV24" s="19"/>
      <c r="OCW24" s="19"/>
      <c r="OCX24" s="19"/>
      <c r="OCY24" s="19"/>
      <c r="OCZ24" s="19"/>
      <c r="ODA24" s="19"/>
      <c r="ODB24" s="19"/>
      <c r="ODC24" s="19"/>
      <c r="ODD24" s="19"/>
      <c r="ODE24" s="19"/>
      <c r="ODF24" s="19"/>
      <c r="ODG24" s="19"/>
      <c r="ODH24" s="19"/>
      <c r="ODI24" s="19"/>
      <c r="ODJ24" s="19"/>
      <c r="ODK24" s="19"/>
      <c r="ODL24" s="19"/>
      <c r="ODM24" s="19"/>
      <c r="ODN24" s="19"/>
      <c r="ODO24" s="19"/>
      <c r="ODP24" s="19"/>
      <c r="ODQ24" s="19"/>
      <c r="ODR24" s="19"/>
      <c r="ODS24" s="19"/>
      <c r="ODT24" s="19"/>
      <c r="ODU24" s="19"/>
      <c r="ODV24" s="19"/>
      <c r="ODW24" s="19"/>
      <c r="ODX24" s="19"/>
      <c r="ODY24" s="19"/>
      <c r="ODZ24" s="19"/>
      <c r="OEA24" s="19"/>
      <c r="OEB24" s="19"/>
      <c r="OEC24" s="19"/>
      <c r="OED24" s="19"/>
      <c r="OEE24" s="19"/>
      <c r="OEF24" s="19"/>
      <c r="OEG24" s="19"/>
      <c r="OEH24" s="19"/>
      <c r="OEI24" s="19"/>
      <c r="OEJ24" s="19"/>
      <c r="OEK24" s="19"/>
      <c r="OEL24" s="19"/>
      <c r="OEM24" s="19"/>
      <c r="OEN24" s="19"/>
      <c r="OEO24" s="19"/>
      <c r="OEP24" s="19"/>
      <c r="OEQ24" s="19"/>
      <c r="OER24" s="19"/>
      <c r="OES24" s="19"/>
      <c r="OET24" s="19"/>
      <c r="OEU24" s="19"/>
      <c r="OEV24" s="19"/>
      <c r="OEW24" s="19"/>
      <c r="OEX24" s="19"/>
      <c r="OEY24" s="19"/>
      <c r="OEZ24" s="19"/>
      <c r="OFA24" s="19"/>
      <c r="OFB24" s="19"/>
      <c r="OFC24" s="19"/>
      <c r="OFD24" s="19"/>
      <c r="OFE24" s="19"/>
      <c r="OFF24" s="19"/>
      <c r="OFG24" s="19"/>
      <c r="OFH24" s="19"/>
      <c r="OFI24" s="19"/>
      <c r="OFJ24" s="19"/>
      <c r="OFK24" s="19"/>
      <c r="OFL24" s="19"/>
      <c r="OFM24" s="19"/>
      <c r="OFN24" s="19"/>
      <c r="OFO24" s="19"/>
      <c r="OFP24" s="19"/>
      <c r="OFQ24" s="19"/>
      <c r="OFR24" s="19"/>
      <c r="OFS24" s="19"/>
      <c r="OFT24" s="19"/>
      <c r="OFU24" s="19"/>
      <c r="OFV24" s="19"/>
      <c r="OFW24" s="19"/>
      <c r="OFX24" s="19"/>
      <c r="OFY24" s="19"/>
      <c r="OFZ24" s="19"/>
      <c r="OGA24" s="19"/>
      <c r="OGB24" s="19"/>
      <c r="OGC24" s="19"/>
      <c r="OGD24" s="19"/>
      <c r="OGE24" s="19"/>
      <c r="OGF24" s="19"/>
      <c r="OGG24" s="19"/>
      <c r="OGH24" s="19"/>
      <c r="OGI24" s="19"/>
      <c r="OGJ24" s="19"/>
      <c r="OGK24" s="19"/>
      <c r="OGL24" s="19"/>
      <c r="OGM24" s="19"/>
      <c r="OGN24" s="19"/>
      <c r="OGO24" s="19"/>
      <c r="OGP24" s="19"/>
      <c r="OGQ24" s="19"/>
      <c r="OGR24" s="19"/>
      <c r="OGS24" s="19"/>
      <c r="OGT24" s="19"/>
      <c r="OGU24" s="19"/>
      <c r="OGV24" s="19"/>
      <c r="OGW24" s="19"/>
      <c r="OGX24" s="19"/>
      <c r="OGY24" s="19"/>
      <c r="OGZ24" s="19"/>
      <c r="OHA24" s="19"/>
      <c r="OHB24" s="19"/>
      <c r="OHC24" s="19"/>
      <c r="OHD24" s="19"/>
      <c r="OHE24" s="19"/>
      <c r="OHF24" s="19"/>
      <c r="OHG24" s="19"/>
      <c r="OHH24" s="19"/>
      <c r="OHI24" s="19"/>
      <c r="OHJ24" s="19"/>
      <c r="OHK24" s="19"/>
      <c r="OHL24" s="19"/>
      <c r="OHM24" s="19"/>
      <c r="OHN24" s="19"/>
      <c r="OHO24" s="19"/>
      <c r="OHP24" s="19"/>
      <c r="OHQ24" s="19"/>
      <c r="OHR24" s="19"/>
      <c r="OHS24" s="19"/>
      <c r="OHT24" s="19"/>
      <c r="OHU24" s="19"/>
      <c r="OHV24" s="19"/>
      <c r="OHW24" s="19"/>
      <c r="OHX24" s="19"/>
      <c r="OHY24" s="19"/>
      <c r="OHZ24" s="19"/>
      <c r="OIA24" s="19"/>
      <c r="OIB24" s="19"/>
      <c r="OIC24" s="19"/>
      <c r="OID24" s="19"/>
      <c r="OIE24" s="19"/>
      <c r="OIF24" s="19"/>
      <c r="OIG24" s="19"/>
      <c r="OIH24" s="19"/>
      <c r="OII24" s="19"/>
      <c r="OIJ24" s="19"/>
      <c r="OIK24" s="19"/>
      <c r="OIL24" s="19"/>
      <c r="OIM24" s="19"/>
      <c r="OIN24" s="19"/>
      <c r="OIO24" s="19"/>
      <c r="OIP24" s="19"/>
      <c r="OIQ24" s="19"/>
      <c r="OIR24" s="19"/>
      <c r="OIS24" s="19"/>
      <c r="OIT24" s="19"/>
      <c r="OIU24" s="19"/>
      <c r="OIV24" s="19"/>
      <c r="OIW24" s="19"/>
      <c r="OIX24" s="19"/>
      <c r="OIY24" s="19"/>
      <c r="OIZ24" s="19"/>
      <c r="OJA24" s="19"/>
      <c r="OJB24" s="19"/>
      <c r="OJC24" s="19"/>
      <c r="OJD24" s="19"/>
      <c r="OJE24" s="19"/>
      <c r="OJF24" s="19"/>
      <c r="OJG24" s="19"/>
      <c r="OJH24" s="19"/>
      <c r="OJI24" s="19"/>
      <c r="OJJ24" s="19"/>
      <c r="OJK24" s="19"/>
      <c r="OJL24" s="19"/>
      <c r="OJM24" s="19"/>
      <c r="OJN24" s="19"/>
      <c r="OJO24" s="19"/>
      <c r="OJP24" s="19"/>
      <c r="OJQ24" s="19"/>
      <c r="OJR24" s="19"/>
      <c r="OJS24" s="19"/>
      <c r="OJT24" s="19"/>
      <c r="OJU24" s="19"/>
      <c r="OJV24" s="19"/>
      <c r="OJW24" s="19"/>
      <c r="OJX24" s="19"/>
      <c r="OJY24" s="19"/>
      <c r="OJZ24" s="19"/>
      <c r="OKA24" s="19"/>
      <c r="OKB24" s="19"/>
      <c r="OKC24" s="19"/>
      <c r="OKD24" s="19"/>
      <c r="OKE24" s="19"/>
      <c r="OKF24" s="19"/>
      <c r="OKG24" s="19"/>
      <c r="OKH24" s="19"/>
      <c r="OKI24" s="19"/>
      <c r="OKJ24" s="19"/>
      <c r="OKK24" s="19"/>
      <c r="OKL24" s="19"/>
      <c r="OKM24" s="19"/>
      <c r="OKN24" s="19"/>
      <c r="OKO24" s="19"/>
      <c r="OKP24" s="19"/>
      <c r="OKQ24" s="19"/>
      <c r="OKR24" s="19"/>
      <c r="OKS24" s="19"/>
      <c r="OKT24" s="19"/>
      <c r="OKU24" s="19"/>
      <c r="OKV24" s="19"/>
      <c r="OKW24" s="19"/>
      <c r="OKX24" s="19"/>
      <c r="OKY24" s="19"/>
      <c r="OKZ24" s="19"/>
      <c r="OLA24" s="19"/>
      <c r="OLB24" s="19"/>
      <c r="OLC24" s="19"/>
      <c r="OLD24" s="19"/>
      <c r="OLE24" s="19"/>
      <c r="OLF24" s="19"/>
      <c r="OLG24" s="19"/>
      <c r="OLH24" s="19"/>
      <c r="OLI24" s="19"/>
      <c r="OLJ24" s="19"/>
      <c r="OLK24" s="19"/>
      <c r="OLL24" s="19"/>
      <c r="OLM24" s="19"/>
      <c r="OLN24" s="19"/>
      <c r="OLO24" s="19"/>
      <c r="OLP24" s="19"/>
      <c r="OLQ24" s="19"/>
      <c r="OLR24" s="19"/>
      <c r="OLS24" s="19"/>
      <c r="OLT24" s="19"/>
      <c r="OLU24" s="19"/>
      <c r="OLV24" s="19"/>
      <c r="OLW24" s="19"/>
      <c r="OLX24" s="19"/>
      <c r="OLY24" s="19"/>
      <c r="OLZ24" s="19"/>
      <c r="OMA24" s="19"/>
      <c r="OMB24" s="19"/>
      <c r="OMC24" s="19"/>
      <c r="OMD24" s="19"/>
      <c r="OME24" s="19"/>
      <c r="OMF24" s="19"/>
      <c r="OMG24" s="19"/>
      <c r="OMH24" s="19"/>
      <c r="OMI24" s="19"/>
      <c r="OMJ24" s="19"/>
      <c r="OMK24" s="19"/>
      <c r="OML24" s="19"/>
      <c r="OMM24" s="19"/>
      <c r="OMN24" s="19"/>
      <c r="OMO24" s="19"/>
      <c r="OMP24" s="19"/>
      <c r="OMQ24" s="19"/>
      <c r="OMR24" s="19"/>
      <c r="OMS24" s="19"/>
      <c r="OMT24" s="19"/>
      <c r="OMU24" s="19"/>
      <c r="OMV24" s="19"/>
      <c r="OMW24" s="19"/>
      <c r="OMX24" s="19"/>
      <c r="OMY24" s="19"/>
      <c r="OMZ24" s="19"/>
      <c r="ONA24" s="19"/>
      <c r="ONB24" s="19"/>
      <c r="ONC24" s="19"/>
      <c r="OND24" s="19"/>
      <c r="ONE24" s="19"/>
      <c r="ONF24" s="19"/>
      <c r="ONG24" s="19"/>
      <c r="ONH24" s="19"/>
      <c r="ONI24" s="19"/>
      <c r="ONJ24" s="19"/>
      <c r="ONK24" s="19"/>
      <c r="ONL24" s="19"/>
      <c r="ONM24" s="19"/>
      <c r="ONN24" s="19"/>
      <c r="ONO24" s="19"/>
      <c r="ONP24" s="19"/>
      <c r="ONQ24" s="19"/>
      <c r="ONR24" s="19"/>
      <c r="ONS24" s="19"/>
      <c r="ONT24" s="19"/>
      <c r="ONU24" s="19"/>
      <c r="ONV24" s="19"/>
      <c r="ONW24" s="19"/>
      <c r="ONX24" s="19"/>
      <c r="ONY24" s="19"/>
      <c r="ONZ24" s="19"/>
      <c r="OOA24" s="19"/>
      <c r="OOB24" s="19"/>
      <c r="OOC24" s="19"/>
      <c r="OOD24" s="19"/>
      <c r="OOE24" s="19"/>
      <c r="OOF24" s="19"/>
      <c r="OOG24" s="19"/>
      <c r="OOH24" s="19"/>
      <c r="OOI24" s="19"/>
      <c r="OOJ24" s="19"/>
      <c r="OOK24" s="19"/>
      <c r="OOL24" s="19"/>
      <c r="OOM24" s="19"/>
      <c r="OON24" s="19"/>
      <c r="OOO24" s="19"/>
      <c r="OOP24" s="19"/>
      <c r="OOQ24" s="19"/>
      <c r="OOR24" s="19"/>
      <c r="OOS24" s="19"/>
      <c r="OOT24" s="19"/>
      <c r="OOU24" s="19"/>
      <c r="OOV24" s="19"/>
      <c r="OOW24" s="19"/>
      <c r="OOX24" s="19"/>
      <c r="OOY24" s="19"/>
      <c r="OOZ24" s="19"/>
      <c r="OPA24" s="19"/>
      <c r="OPB24" s="19"/>
      <c r="OPC24" s="19"/>
      <c r="OPD24" s="19"/>
      <c r="OPE24" s="19"/>
      <c r="OPF24" s="19"/>
      <c r="OPG24" s="19"/>
      <c r="OPH24" s="19"/>
      <c r="OPI24" s="19"/>
      <c r="OPJ24" s="19"/>
      <c r="OPK24" s="19"/>
      <c r="OPL24" s="19"/>
      <c r="OPM24" s="19"/>
      <c r="OPN24" s="19"/>
      <c r="OPO24" s="19"/>
      <c r="OPP24" s="19"/>
      <c r="OPQ24" s="19"/>
      <c r="OPR24" s="19"/>
      <c r="OPS24" s="19"/>
      <c r="OPT24" s="19"/>
      <c r="OPU24" s="19"/>
      <c r="OPV24" s="19"/>
      <c r="OPW24" s="19"/>
      <c r="OPX24" s="19"/>
      <c r="OPY24" s="19"/>
      <c r="OPZ24" s="19"/>
      <c r="OQA24" s="19"/>
      <c r="OQB24" s="19"/>
      <c r="OQC24" s="19"/>
      <c r="OQD24" s="19"/>
      <c r="OQE24" s="19"/>
      <c r="OQF24" s="19"/>
      <c r="OQG24" s="19"/>
      <c r="OQH24" s="19"/>
      <c r="OQI24" s="19"/>
      <c r="OQJ24" s="19"/>
      <c r="OQK24" s="19"/>
      <c r="OQL24" s="19"/>
      <c r="OQM24" s="19"/>
      <c r="OQN24" s="19"/>
      <c r="OQO24" s="19"/>
      <c r="OQP24" s="19"/>
      <c r="OQQ24" s="19"/>
      <c r="OQR24" s="19"/>
      <c r="OQS24" s="19"/>
      <c r="OQT24" s="19"/>
      <c r="OQU24" s="19"/>
      <c r="OQV24" s="19"/>
      <c r="OQW24" s="19"/>
      <c r="OQX24" s="19"/>
      <c r="OQY24" s="19"/>
      <c r="OQZ24" s="19"/>
      <c r="ORA24" s="19"/>
      <c r="ORB24" s="19"/>
      <c r="ORC24" s="19"/>
      <c r="ORD24" s="19"/>
      <c r="ORE24" s="19"/>
      <c r="ORF24" s="19"/>
      <c r="ORG24" s="19"/>
      <c r="ORH24" s="19"/>
      <c r="ORI24" s="19"/>
      <c r="ORJ24" s="19"/>
      <c r="ORK24" s="19"/>
      <c r="ORL24" s="19"/>
      <c r="ORM24" s="19"/>
      <c r="ORN24" s="19"/>
      <c r="ORO24" s="19"/>
      <c r="ORP24" s="19"/>
      <c r="ORQ24" s="19"/>
      <c r="ORR24" s="19"/>
      <c r="ORS24" s="19"/>
      <c r="ORT24" s="19"/>
      <c r="ORU24" s="19"/>
      <c r="ORV24" s="19"/>
      <c r="ORW24" s="19"/>
      <c r="ORX24" s="19"/>
      <c r="ORY24" s="19"/>
      <c r="ORZ24" s="19"/>
      <c r="OSA24" s="19"/>
      <c r="OSB24" s="19"/>
      <c r="OSC24" s="19"/>
      <c r="OSD24" s="19"/>
      <c r="OSE24" s="19"/>
      <c r="OSF24" s="19"/>
      <c r="OSG24" s="19"/>
      <c r="OSH24" s="19"/>
      <c r="OSI24" s="19"/>
      <c r="OSJ24" s="19"/>
      <c r="OSK24" s="19"/>
      <c r="OSL24" s="19"/>
      <c r="OSM24" s="19"/>
      <c r="OSN24" s="19"/>
      <c r="OSO24" s="19"/>
      <c r="OSP24" s="19"/>
      <c r="OSQ24" s="19"/>
      <c r="OSR24" s="19"/>
      <c r="OSS24" s="19"/>
      <c r="OST24" s="19"/>
      <c r="OSU24" s="19"/>
      <c r="OSV24" s="19"/>
      <c r="OSW24" s="19"/>
      <c r="OSX24" s="19"/>
      <c r="OSY24" s="19"/>
      <c r="OSZ24" s="19"/>
      <c r="OTA24" s="19"/>
      <c r="OTB24" s="19"/>
      <c r="OTC24" s="19"/>
      <c r="OTD24" s="19"/>
      <c r="OTE24" s="19"/>
      <c r="OTF24" s="19"/>
      <c r="OTG24" s="19"/>
      <c r="OTH24" s="19"/>
      <c r="OTI24" s="19"/>
      <c r="OTJ24" s="19"/>
      <c r="OTK24" s="19"/>
      <c r="OTL24" s="19"/>
      <c r="OTM24" s="19"/>
      <c r="OTN24" s="19"/>
      <c r="OTO24" s="19"/>
      <c r="OTP24" s="19"/>
      <c r="OTQ24" s="19"/>
      <c r="OTR24" s="19"/>
      <c r="OTS24" s="19"/>
      <c r="OTT24" s="19"/>
      <c r="OTU24" s="19"/>
      <c r="OTV24" s="19"/>
      <c r="OTW24" s="19"/>
      <c r="OTX24" s="19"/>
      <c r="OTY24" s="19"/>
      <c r="OTZ24" s="19"/>
      <c r="OUA24" s="19"/>
      <c r="OUB24" s="19"/>
      <c r="OUC24" s="19"/>
      <c r="OUD24" s="19"/>
      <c r="OUE24" s="19"/>
      <c r="OUF24" s="19"/>
      <c r="OUG24" s="19"/>
      <c r="OUH24" s="19"/>
      <c r="OUI24" s="19"/>
      <c r="OUJ24" s="19"/>
      <c r="OUK24" s="19"/>
      <c r="OUL24" s="19"/>
      <c r="OUM24" s="19"/>
      <c r="OUN24" s="19"/>
      <c r="OUO24" s="19"/>
      <c r="OUP24" s="19"/>
      <c r="OUQ24" s="19"/>
      <c r="OUR24" s="19"/>
      <c r="OUS24" s="19"/>
      <c r="OUT24" s="19"/>
      <c r="OUU24" s="19"/>
      <c r="OUV24" s="19"/>
      <c r="OUW24" s="19"/>
      <c r="OUX24" s="19"/>
      <c r="OUY24" s="19"/>
      <c r="OUZ24" s="19"/>
      <c r="OVA24" s="19"/>
      <c r="OVB24" s="19"/>
      <c r="OVC24" s="19"/>
      <c r="OVD24" s="19"/>
      <c r="OVE24" s="19"/>
      <c r="OVF24" s="19"/>
      <c r="OVG24" s="19"/>
      <c r="OVH24" s="19"/>
      <c r="OVI24" s="19"/>
      <c r="OVJ24" s="19"/>
      <c r="OVK24" s="19"/>
      <c r="OVL24" s="19"/>
      <c r="OVM24" s="19"/>
      <c r="OVN24" s="19"/>
      <c r="OVO24" s="19"/>
      <c r="OVP24" s="19"/>
      <c r="OVQ24" s="19"/>
      <c r="OVR24" s="19"/>
      <c r="OVS24" s="19"/>
      <c r="OVT24" s="19"/>
      <c r="OVU24" s="19"/>
      <c r="OVV24" s="19"/>
      <c r="OVW24" s="19"/>
      <c r="OVX24" s="19"/>
      <c r="OVY24" s="19"/>
      <c r="OVZ24" s="19"/>
      <c r="OWA24" s="19"/>
      <c r="OWB24" s="19"/>
      <c r="OWC24" s="19"/>
      <c r="OWD24" s="19"/>
      <c r="OWE24" s="19"/>
      <c r="OWF24" s="19"/>
      <c r="OWG24" s="19"/>
      <c r="OWH24" s="19"/>
      <c r="OWI24" s="19"/>
      <c r="OWJ24" s="19"/>
      <c r="OWK24" s="19"/>
      <c r="OWL24" s="19"/>
      <c r="OWM24" s="19"/>
      <c r="OWN24" s="19"/>
      <c r="OWO24" s="19"/>
      <c r="OWP24" s="19"/>
      <c r="OWQ24" s="19"/>
      <c r="OWR24" s="19"/>
      <c r="OWS24" s="19"/>
      <c r="OWT24" s="19"/>
      <c r="OWU24" s="19"/>
      <c r="OWV24" s="19"/>
      <c r="OWW24" s="19"/>
      <c r="OWX24" s="19"/>
      <c r="OWY24" s="19"/>
      <c r="OWZ24" s="19"/>
      <c r="OXA24" s="19"/>
      <c r="OXB24" s="19"/>
      <c r="OXC24" s="19"/>
      <c r="OXD24" s="19"/>
      <c r="OXE24" s="19"/>
      <c r="OXF24" s="19"/>
      <c r="OXG24" s="19"/>
      <c r="OXH24" s="19"/>
      <c r="OXI24" s="19"/>
      <c r="OXJ24" s="19"/>
      <c r="OXK24" s="19"/>
      <c r="OXL24" s="19"/>
      <c r="OXM24" s="19"/>
      <c r="OXN24" s="19"/>
      <c r="OXO24" s="19"/>
      <c r="OXP24" s="19"/>
      <c r="OXQ24" s="19"/>
      <c r="OXR24" s="19"/>
      <c r="OXS24" s="19"/>
      <c r="OXT24" s="19"/>
      <c r="OXU24" s="19"/>
      <c r="OXV24" s="19"/>
      <c r="OXW24" s="19"/>
      <c r="OXX24" s="19"/>
      <c r="OXY24" s="19"/>
      <c r="OXZ24" s="19"/>
      <c r="OYA24" s="19"/>
      <c r="OYB24" s="19"/>
      <c r="OYC24" s="19"/>
      <c r="OYD24" s="19"/>
      <c r="OYE24" s="19"/>
      <c r="OYF24" s="19"/>
      <c r="OYG24" s="19"/>
      <c r="OYH24" s="19"/>
      <c r="OYI24" s="19"/>
      <c r="OYJ24" s="19"/>
      <c r="OYK24" s="19"/>
      <c r="OYL24" s="19"/>
      <c r="OYM24" s="19"/>
      <c r="OYN24" s="19"/>
      <c r="OYO24" s="19"/>
      <c r="OYP24" s="19"/>
      <c r="OYQ24" s="19"/>
      <c r="OYR24" s="19"/>
      <c r="OYS24" s="19"/>
      <c r="OYT24" s="19"/>
      <c r="OYU24" s="19"/>
      <c r="OYV24" s="19"/>
      <c r="OYW24" s="19"/>
      <c r="OYX24" s="19"/>
      <c r="OYY24" s="19"/>
      <c r="OYZ24" s="19"/>
      <c r="OZA24" s="19"/>
      <c r="OZB24" s="19"/>
      <c r="OZC24" s="19"/>
      <c r="OZD24" s="19"/>
      <c r="OZE24" s="19"/>
      <c r="OZF24" s="19"/>
      <c r="OZG24" s="19"/>
      <c r="OZH24" s="19"/>
      <c r="OZI24" s="19"/>
      <c r="OZJ24" s="19"/>
      <c r="OZK24" s="19"/>
      <c r="OZL24" s="19"/>
      <c r="OZM24" s="19"/>
      <c r="OZN24" s="19"/>
      <c r="OZO24" s="19"/>
      <c r="OZP24" s="19"/>
      <c r="OZQ24" s="19"/>
      <c r="OZR24" s="19"/>
      <c r="OZS24" s="19"/>
      <c r="OZT24" s="19"/>
      <c r="OZU24" s="19"/>
      <c r="OZV24" s="19"/>
      <c r="OZW24" s="19"/>
      <c r="OZX24" s="19"/>
      <c r="OZY24" s="19"/>
      <c r="OZZ24" s="19"/>
      <c r="PAA24" s="19"/>
      <c r="PAB24" s="19"/>
      <c r="PAC24" s="19"/>
      <c r="PAD24" s="19"/>
      <c r="PAE24" s="19"/>
      <c r="PAF24" s="19"/>
      <c r="PAG24" s="19"/>
      <c r="PAH24" s="19"/>
      <c r="PAI24" s="19"/>
      <c r="PAJ24" s="19"/>
      <c r="PAK24" s="19"/>
      <c r="PAL24" s="19"/>
      <c r="PAM24" s="19"/>
      <c r="PAN24" s="19"/>
      <c r="PAO24" s="19"/>
      <c r="PAP24" s="19"/>
      <c r="PAQ24" s="19"/>
      <c r="PAR24" s="19"/>
      <c r="PAS24" s="19"/>
      <c r="PAT24" s="19"/>
      <c r="PAU24" s="19"/>
      <c r="PAV24" s="19"/>
      <c r="PAW24" s="19"/>
      <c r="PAX24" s="19"/>
      <c r="PAY24" s="19"/>
      <c r="PAZ24" s="19"/>
      <c r="PBA24" s="19"/>
      <c r="PBB24" s="19"/>
      <c r="PBC24" s="19"/>
      <c r="PBD24" s="19"/>
      <c r="PBE24" s="19"/>
      <c r="PBF24" s="19"/>
      <c r="PBG24" s="19"/>
      <c r="PBH24" s="19"/>
      <c r="PBI24" s="19"/>
      <c r="PBJ24" s="19"/>
      <c r="PBK24" s="19"/>
      <c r="PBL24" s="19"/>
      <c r="PBM24" s="19"/>
      <c r="PBN24" s="19"/>
      <c r="PBO24" s="19"/>
      <c r="PBP24" s="19"/>
      <c r="PBQ24" s="19"/>
      <c r="PBR24" s="19"/>
      <c r="PBS24" s="19"/>
      <c r="PBT24" s="19"/>
      <c r="PBU24" s="19"/>
      <c r="PBV24" s="19"/>
      <c r="PBW24" s="19"/>
      <c r="PBX24" s="19"/>
      <c r="PBY24" s="19"/>
      <c r="PBZ24" s="19"/>
      <c r="PCA24" s="19"/>
      <c r="PCB24" s="19"/>
      <c r="PCC24" s="19"/>
      <c r="PCD24" s="19"/>
      <c r="PCE24" s="19"/>
      <c r="PCF24" s="19"/>
      <c r="PCG24" s="19"/>
      <c r="PCH24" s="19"/>
      <c r="PCI24" s="19"/>
      <c r="PCJ24" s="19"/>
      <c r="PCK24" s="19"/>
      <c r="PCL24" s="19"/>
      <c r="PCM24" s="19"/>
      <c r="PCN24" s="19"/>
      <c r="PCO24" s="19"/>
      <c r="PCP24" s="19"/>
      <c r="PCQ24" s="19"/>
      <c r="PCR24" s="19"/>
      <c r="PCS24" s="19"/>
      <c r="PCT24" s="19"/>
      <c r="PCU24" s="19"/>
      <c r="PCV24" s="19"/>
      <c r="PCW24" s="19"/>
      <c r="PCX24" s="19"/>
      <c r="PCY24" s="19"/>
      <c r="PCZ24" s="19"/>
      <c r="PDA24" s="19"/>
      <c r="PDB24" s="19"/>
      <c r="PDC24" s="19"/>
      <c r="PDD24" s="19"/>
      <c r="PDE24" s="19"/>
      <c r="PDF24" s="19"/>
      <c r="PDG24" s="19"/>
      <c r="PDH24" s="19"/>
      <c r="PDI24" s="19"/>
      <c r="PDJ24" s="19"/>
      <c r="PDK24" s="19"/>
      <c r="PDL24" s="19"/>
      <c r="PDM24" s="19"/>
      <c r="PDN24" s="19"/>
      <c r="PDO24" s="19"/>
      <c r="PDP24" s="19"/>
      <c r="PDQ24" s="19"/>
      <c r="PDR24" s="19"/>
      <c r="PDS24" s="19"/>
      <c r="PDT24" s="19"/>
      <c r="PDU24" s="19"/>
      <c r="PDV24" s="19"/>
      <c r="PDW24" s="19"/>
      <c r="PDX24" s="19"/>
      <c r="PDY24" s="19"/>
      <c r="PDZ24" s="19"/>
      <c r="PEA24" s="19"/>
      <c r="PEB24" s="19"/>
      <c r="PEC24" s="19"/>
      <c r="PED24" s="19"/>
      <c r="PEE24" s="19"/>
      <c r="PEF24" s="19"/>
      <c r="PEG24" s="19"/>
      <c r="PEH24" s="19"/>
      <c r="PEI24" s="19"/>
      <c r="PEJ24" s="19"/>
      <c r="PEK24" s="19"/>
      <c r="PEL24" s="19"/>
      <c r="PEM24" s="19"/>
      <c r="PEN24" s="19"/>
      <c r="PEO24" s="19"/>
      <c r="PEP24" s="19"/>
      <c r="PEQ24" s="19"/>
      <c r="PER24" s="19"/>
      <c r="PES24" s="19"/>
      <c r="PET24" s="19"/>
      <c r="PEU24" s="19"/>
      <c r="PEV24" s="19"/>
      <c r="PEW24" s="19"/>
      <c r="PEX24" s="19"/>
      <c r="PEY24" s="19"/>
      <c r="PEZ24" s="19"/>
      <c r="PFA24" s="19"/>
      <c r="PFB24" s="19"/>
      <c r="PFC24" s="19"/>
      <c r="PFD24" s="19"/>
      <c r="PFE24" s="19"/>
      <c r="PFF24" s="19"/>
      <c r="PFG24" s="19"/>
      <c r="PFH24" s="19"/>
      <c r="PFI24" s="19"/>
      <c r="PFJ24" s="19"/>
      <c r="PFK24" s="19"/>
      <c r="PFL24" s="19"/>
      <c r="PFM24" s="19"/>
      <c r="PFN24" s="19"/>
      <c r="PFO24" s="19"/>
      <c r="PFP24" s="19"/>
      <c r="PFQ24" s="19"/>
      <c r="PFR24" s="19"/>
      <c r="PFS24" s="19"/>
      <c r="PFT24" s="19"/>
      <c r="PFU24" s="19"/>
      <c r="PFV24" s="19"/>
      <c r="PFW24" s="19"/>
      <c r="PFX24" s="19"/>
      <c r="PFY24" s="19"/>
      <c r="PFZ24" s="19"/>
      <c r="PGA24" s="19"/>
      <c r="PGB24" s="19"/>
      <c r="PGC24" s="19"/>
      <c r="PGD24" s="19"/>
      <c r="PGE24" s="19"/>
      <c r="PGF24" s="19"/>
      <c r="PGG24" s="19"/>
      <c r="PGH24" s="19"/>
      <c r="PGI24" s="19"/>
      <c r="PGJ24" s="19"/>
      <c r="PGK24" s="19"/>
      <c r="PGL24" s="19"/>
      <c r="PGM24" s="19"/>
      <c r="PGN24" s="19"/>
      <c r="PGO24" s="19"/>
      <c r="PGP24" s="19"/>
      <c r="PGQ24" s="19"/>
      <c r="PGR24" s="19"/>
      <c r="PGS24" s="19"/>
      <c r="PGT24" s="19"/>
      <c r="PGU24" s="19"/>
      <c r="PGV24" s="19"/>
      <c r="PGW24" s="19"/>
      <c r="PGX24" s="19"/>
      <c r="PGY24" s="19"/>
      <c r="PGZ24" s="19"/>
      <c r="PHA24" s="19"/>
      <c r="PHB24" s="19"/>
      <c r="PHC24" s="19"/>
      <c r="PHD24" s="19"/>
      <c r="PHE24" s="19"/>
      <c r="PHF24" s="19"/>
      <c r="PHG24" s="19"/>
      <c r="PHH24" s="19"/>
      <c r="PHI24" s="19"/>
      <c r="PHJ24" s="19"/>
      <c r="PHK24" s="19"/>
      <c r="PHL24" s="19"/>
      <c r="PHM24" s="19"/>
      <c r="PHN24" s="19"/>
      <c r="PHO24" s="19"/>
      <c r="PHP24" s="19"/>
      <c r="PHQ24" s="19"/>
      <c r="PHR24" s="19"/>
      <c r="PHS24" s="19"/>
      <c r="PHT24" s="19"/>
      <c r="PHU24" s="19"/>
      <c r="PHV24" s="19"/>
      <c r="PHW24" s="19"/>
      <c r="PHX24" s="19"/>
      <c r="PHY24" s="19"/>
      <c r="PHZ24" s="19"/>
      <c r="PIA24" s="19"/>
      <c r="PIB24" s="19"/>
      <c r="PIC24" s="19"/>
      <c r="PID24" s="19"/>
      <c r="PIE24" s="19"/>
      <c r="PIF24" s="19"/>
      <c r="PIG24" s="19"/>
      <c r="PIH24" s="19"/>
      <c r="PII24" s="19"/>
      <c r="PIJ24" s="19"/>
      <c r="PIK24" s="19"/>
      <c r="PIL24" s="19"/>
      <c r="PIM24" s="19"/>
      <c r="PIN24" s="19"/>
      <c r="PIO24" s="19"/>
      <c r="PIP24" s="19"/>
      <c r="PIQ24" s="19"/>
      <c r="PIR24" s="19"/>
      <c r="PIS24" s="19"/>
      <c r="PIT24" s="19"/>
      <c r="PIU24" s="19"/>
      <c r="PIV24" s="19"/>
      <c r="PIW24" s="19"/>
      <c r="PIX24" s="19"/>
      <c r="PIY24" s="19"/>
      <c r="PIZ24" s="19"/>
      <c r="PJA24" s="19"/>
      <c r="PJB24" s="19"/>
      <c r="PJC24" s="19"/>
      <c r="PJD24" s="19"/>
      <c r="PJE24" s="19"/>
      <c r="PJF24" s="19"/>
      <c r="PJG24" s="19"/>
      <c r="PJH24" s="19"/>
      <c r="PJI24" s="19"/>
      <c r="PJJ24" s="19"/>
      <c r="PJK24" s="19"/>
      <c r="PJL24" s="19"/>
      <c r="PJM24" s="19"/>
      <c r="PJN24" s="19"/>
      <c r="PJO24" s="19"/>
      <c r="PJP24" s="19"/>
      <c r="PJQ24" s="19"/>
      <c r="PJR24" s="19"/>
      <c r="PJS24" s="19"/>
      <c r="PJT24" s="19"/>
      <c r="PJU24" s="19"/>
      <c r="PJV24" s="19"/>
      <c r="PJW24" s="19"/>
      <c r="PJX24" s="19"/>
      <c r="PJY24" s="19"/>
      <c r="PJZ24" s="19"/>
      <c r="PKA24" s="19"/>
      <c r="PKB24" s="19"/>
      <c r="PKC24" s="19"/>
      <c r="PKD24" s="19"/>
      <c r="PKE24" s="19"/>
      <c r="PKF24" s="19"/>
      <c r="PKG24" s="19"/>
      <c r="PKH24" s="19"/>
      <c r="PKI24" s="19"/>
      <c r="PKJ24" s="19"/>
      <c r="PKK24" s="19"/>
      <c r="PKL24" s="19"/>
      <c r="PKM24" s="19"/>
      <c r="PKN24" s="19"/>
      <c r="PKO24" s="19"/>
      <c r="PKP24" s="19"/>
      <c r="PKQ24" s="19"/>
      <c r="PKR24" s="19"/>
      <c r="PKS24" s="19"/>
      <c r="PKT24" s="19"/>
      <c r="PKU24" s="19"/>
      <c r="PKV24" s="19"/>
      <c r="PKW24" s="19"/>
      <c r="PKX24" s="19"/>
      <c r="PKY24" s="19"/>
      <c r="PKZ24" s="19"/>
      <c r="PLA24" s="19"/>
      <c r="PLB24" s="19"/>
      <c r="PLC24" s="19"/>
      <c r="PLD24" s="19"/>
      <c r="PLE24" s="19"/>
      <c r="PLF24" s="19"/>
      <c r="PLG24" s="19"/>
      <c r="PLH24" s="19"/>
      <c r="PLI24" s="19"/>
      <c r="PLJ24" s="19"/>
      <c r="PLK24" s="19"/>
      <c r="PLL24" s="19"/>
      <c r="PLM24" s="19"/>
      <c r="PLN24" s="19"/>
      <c r="PLO24" s="19"/>
      <c r="PLP24" s="19"/>
      <c r="PLQ24" s="19"/>
      <c r="PLR24" s="19"/>
      <c r="PLS24" s="19"/>
      <c r="PLT24" s="19"/>
      <c r="PLU24" s="19"/>
      <c r="PLV24" s="19"/>
      <c r="PLW24" s="19"/>
      <c r="PLX24" s="19"/>
      <c r="PLY24" s="19"/>
      <c r="PLZ24" s="19"/>
      <c r="PMA24" s="19"/>
      <c r="PMB24" s="19"/>
      <c r="PMC24" s="19"/>
      <c r="PMD24" s="19"/>
      <c r="PME24" s="19"/>
      <c r="PMF24" s="19"/>
      <c r="PMG24" s="19"/>
      <c r="PMH24" s="19"/>
      <c r="PMI24" s="19"/>
      <c r="PMJ24" s="19"/>
      <c r="PMK24" s="19"/>
      <c r="PML24" s="19"/>
      <c r="PMM24" s="19"/>
      <c r="PMN24" s="19"/>
      <c r="PMO24" s="19"/>
      <c r="PMP24" s="19"/>
      <c r="PMQ24" s="19"/>
      <c r="PMR24" s="19"/>
      <c r="PMS24" s="19"/>
      <c r="PMT24" s="19"/>
      <c r="PMU24" s="19"/>
      <c r="PMV24" s="19"/>
      <c r="PMW24" s="19"/>
      <c r="PMX24" s="19"/>
      <c r="PMY24" s="19"/>
      <c r="PMZ24" s="19"/>
      <c r="PNA24" s="19"/>
      <c r="PNB24" s="19"/>
      <c r="PNC24" s="19"/>
      <c r="PND24" s="19"/>
      <c r="PNE24" s="19"/>
      <c r="PNF24" s="19"/>
      <c r="PNG24" s="19"/>
      <c r="PNH24" s="19"/>
      <c r="PNI24" s="19"/>
      <c r="PNJ24" s="19"/>
      <c r="PNK24" s="19"/>
      <c r="PNL24" s="19"/>
      <c r="PNM24" s="19"/>
      <c r="PNN24" s="19"/>
      <c r="PNO24" s="19"/>
      <c r="PNP24" s="19"/>
      <c r="PNQ24" s="19"/>
      <c r="PNR24" s="19"/>
      <c r="PNS24" s="19"/>
      <c r="PNT24" s="19"/>
      <c r="PNU24" s="19"/>
      <c r="PNV24" s="19"/>
      <c r="PNW24" s="19"/>
      <c r="PNX24" s="19"/>
      <c r="PNY24" s="19"/>
      <c r="PNZ24" s="19"/>
      <c r="POA24" s="19"/>
      <c r="POB24" s="19"/>
      <c r="POC24" s="19"/>
      <c r="POD24" s="19"/>
      <c r="POE24" s="19"/>
      <c r="POF24" s="19"/>
      <c r="POG24" s="19"/>
      <c r="POH24" s="19"/>
      <c r="POI24" s="19"/>
      <c r="POJ24" s="19"/>
      <c r="POK24" s="19"/>
      <c r="POL24" s="19"/>
      <c r="POM24" s="19"/>
      <c r="PON24" s="19"/>
      <c r="POO24" s="19"/>
      <c r="POP24" s="19"/>
      <c r="POQ24" s="19"/>
      <c r="POR24" s="19"/>
      <c r="POS24" s="19"/>
      <c r="POT24" s="19"/>
      <c r="POU24" s="19"/>
      <c r="POV24" s="19"/>
      <c r="POW24" s="19"/>
      <c r="POX24" s="19"/>
      <c r="POY24" s="19"/>
      <c r="POZ24" s="19"/>
      <c r="PPA24" s="19"/>
      <c r="PPB24" s="19"/>
      <c r="PPC24" s="19"/>
      <c r="PPD24" s="19"/>
      <c r="PPE24" s="19"/>
      <c r="PPF24" s="19"/>
      <c r="PPG24" s="19"/>
      <c r="PPH24" s="19"/>
      <c r="PPI24" s="19"/>
      <c r="PPJ24" s="19"/>
      <c r="PPK24" s="19"/>
      <c r="PPL24" s="19"/>
      <c r="PPM24" s="19"/>
      <c r="PPN24" s="19"/>
      <c r="PPO24" s="19"/>
      <c r="PPP24" s="19"/>
      <c r="PPQ24" s="19"/>
      <c r="PPR24" s="19"/>
      <c r="PPS24" s="19"/>
      <c r="PPT24" s="19"/>
      <c r="PPU24" s="19"/>
      <c r="PPV24" s="19"/>
      <c r="PPW24" s="19"/>
      <c r="PPX24" s="19"/>
      <c r="PPY24" s="19"/>
      <c r="PPZ24" s="19"/>
      <c r="PQA24" s="19"/>
      <c r="PQB24" s="19"/>
      <c r="PQC24" s="19"/>
      <c r="PQD24" s="19"/>
      <c r="PQE24" s="19"/>
      <c r="PQF24" s="19"/>
      <c r="PQG24" s="19"/>
      <c r="PQH24" s="19"/>
      <c r="PQI24" s="19"/>
      <c r="PQJ24" s="19"/>
      <c r="PQK24" s="19"/>
      <c r="PQL24" s="19"/>
      <c r="PQM24" s="19"/>
      <c r="PQN24" s="19"/>
      <c r="PQO24" s="19"/>
      <c r="PQP24" s="19"/>
      <c r="PQQ24" s="19"/>
      <c r="PQR24" s="19"/>
      <c r="PQS24" s="19"/>
      <c r="PQT24" s="19"/>
      <c r="PQU24" s="19"/>
      <c r="PQV24" s="19"/>
      <c r="PQW24" s="19"/>
      <c r="PQX24" s="19"/>
      <c r="PQY24" s="19"/>
      <c r="PQZ24" s="19"/>
      <c r="PRA24" s="19"/>
      <c r="PRB24" s="19"/>
      <c r="PRC24" s="19"/>
      <c r="PRD24" s="19"/>
      <c r="PRE24" s="19"/>
      <c r="PRF24" s="19"/>
      <c r="PRG24" s="19"/>
      <c r="PRH24" s="19"/>
      <c r="PRI24" s="19"/>
      <c r="PRJ24" s="19"/>
      <c r="PRK24" s="19"/>
      <c r="PRL24" s="19"/>
      <c r="PRM24" s="19"/>
      <c r="PRN24" s="19"/>
      <c r="PRO24" s="19"/>
      <c r="PRP24" s="19"/>
      <c r="PRQ24" s="19"/>
      <c r="PRR24" s="19"/>
      <c r="PRS24" s="19"/>
      <c r="PRT24" s="19"/>
      <c r="PRU24" s="19"/>
      <c r="PRV24" s="19"/>
      <c r="PRW24" s="19"/>
      <c r="PRX24" s="19"/>
      <c r="PRY24" s="19"/>
      <c r="PRZ24" s="19"/>
      <c r="PSA24" s="19"/>
      <c r="PSB24" s="19"/>
      <c r="PSC24" s="19"/>
      <c r="PSD24" s="19"/>
      <c r="PSE24" s="19"/>
      <c r="PSF24" s="19"/>
      <c r="PSG24" s="19"/>
      <c r="PSH24" s="19"/>
      <c r="PSI24" s="19"/>
      <c r="PSJ24" s="19"/>
      <c r="PSK24" s="19"/>
      <c r="PSL24" s="19"/>
      <c r="PSM24" s="19"/>
      <c r="PSN24" s="19"/>
      <c r="PSO24" s="19"/>
      <c r="PSP24" s="19"/>
      <c r="PSQ24" s="19"/>
      <c r="PSR24" s="19"/>
      <c r="PSS24" s="19"/>
      <c r="PST24" s="19"/>
      <c r="PSU24" s="19"/>
      <c r="PSV24" s="19"/>
      <c r="PSW24" s="19"/>
      <c r="PSX24" s="19"/>
      <c r="PSY24" s="19"/>
      <c r="PSZ24" s="19"/>
      <c r="PTA24" s="19"/>
      <c r="PTB24" s="19"/>
      <c r="PTC24" s="19"/>
      <c r="PTD24" s="19"/>
      <c r="PTE24" s="19"/>
      <c r="PTF24" s="19"/>
      <c r="PTG24" s="19"/>
      <c r="PTH24" s="19"/>
      <c r="PTI24" s="19"/>
      <c r="PTJ24" s="19"/>
      <c r="PTK24" s="19"/>
      <c r="PTL24" s="19"/>
      <c r="PTM24" s="19"/>
      <c r="PTN24" s="19"/>
      <c r="PTO24" s="19"/>
      <c r="PTP24" s="19"/>
      <c r="PTQ24" s="19"/>
      <c r="PTR24" s="19"/>
      <c r="PTS24" s="19"/>
      <c r="PTT24" s="19"/>
      <c r="PTU24" s="19"/>
      <c r="PTV24" s="19"/>
      <c r="PTW24" s="19"/>
      <c r="PTX24" s="19"/>
      <c r="PTY24" s="19"/>
      <c r="PTZ24" s="19"/>
      <c r="PUA24" s="19"/>
      <c r="PUB24" s="19"/>
      <c r="PUC24" s="19"/>
      <c r="PUD24" s="19"/>
      <c r="PUE24" s="19"/>
      <c r="PUF24" s="19"/>
      <c r="PUG24" s="19"/>
      <c r="PUH24" s="19"/>
      <c r="PUI24" s="19"/>
      <c r="PUJ24" s="19"/>
      <c r="PUK24" s="19"/>
      <c r="PUL24" s="19"/>
      <c r="PUM24" s="19"/>
      <c r="PUN24" s="19"/>
      <c r="PUO24" s="19"/>
      <c r="PUP24" s="19"/>
      <c r="PUQ24" s="19"/>
      <c r="PUR24" s="19"/>
      <c r="PUS24" s="19"/>
      <c r="PUT24" s="19"/>
      <c r="PUU24" s="19"/>
      <c r="PUV24" s="19"/>
      <c r="PUW24" s="19"/>
      <c r="PUX24" s="19"/>
      <c r="PUY24" s="19"/>
      <c r="PUZ24" s="19"/>
      <c r="PVA24" s="19"/>
      <c r="PVB24" s="19"/>
      <c r="PVC24" s="19"/>
      <c r="PVD24" s="19"/>
      <c r="PVE24" s="19"/>
      <c r="PVF24" s="19"/>
      <c r="PVG24" s="19"/>
      <c r="PVH24" s="19"/>
      <c r="PVI24" s="19"/>
      <c r="PVJ24" s="19"/>
      <c r="PVK24" s="19"/>
      <c r="PVL24" s="19"/>
      <c r="PVM24" s="19"/>
      <c r="PVN24" s="19"/>
      <c r="PVO24" s="19"/>
      <c r="PVP24" s="19"/>
      <c r="PVQ24" s="19"/>
      <c r="PVR24" s="19"/>
      <c r="PVS24" s="19"/>
      <c r="PVT24" s="19"/>
      <c r="PVU24" s="19"/>
      <c r="PVV24" s="19"/>
      <c r="PVW24" s="19"/>
      <c r="PVX24" s="19"/>
      <c r="PVY24" s="19"/>
      <c r="PVZ24" s="19"/>
      <c r="PWA24" s="19"/>
      <c r="PWB24" s="19"/>
      <c r="PWC24" s="19"/>
      <c r="PWD24" s="19"/>
      <c r="PWE24" s="19"/>
      <c r="PWF24" s="19"/>
      <c r="PWG24" s="19"/>
      <c r="PWH24" s="19"/>
      <c r="PWI24" s="19"/>
      <c r="PWJ24" s="19"/>
      <c r="PWK24" s="19"/>
      <c r="PWL24" s="19"/>
      <c r="PWM24" s="19"/>
      <c r="PWN24" s="19"/>
      <c r="PWO24" s="19"/>
      <c r="PWP24" s="19"/>
      <c r="PWQ24" s="19"/>
      <c r="PWR24" s="19"/>
      <c r="PWS24" s="19"/>
      <c r="PWT24" s="19"/>
      <c r="PWU24" s="19"/>
      <c r="PWV24" s="19"/>
      <c r="PWW24" s="19"/>
      <c r="PWX24" s="19"/>
      <c r="PWY24" s="19"/>
      <c r="PWZ24" s="19"/>
      <c r="PXA24" s="19"/>
      <c r="PXB24" s="19"/>
      <c r="PXC24" s="19"/>
      <c r="PXD24" s="19"/>
      <c r="PXE24" s="19"/>
      <c r="PXF24" s="19"/>
      <c r="PXG24" s="19"/>
      <c r="PXH24" s="19"/>
      <c r="PXI24" s="19"/>
      <c r="PXJ24" s="19"/>
      <c r="PXK24" s="19"/>
      <c r="PXL24" s="19"/>
      <c r="PXM24" s="19"/>
      <c r="PXN24" s="19"/>
      <c r="PXO24" s="19"/>
      <c r="PXP24" s="19"/>
      <c r="PXQ24" s="19"/>
      <c r="PXR24" s="19"/>
      <c r="PXS24" s="19"/>
      <c r="PXT24" s="19"/>
      <c r="PXU24" s="19"/>
      <c r="PXV24" s="19"/>
      <c r="PXW24" s="19"/>
      <c r="PXX24" s="19"/>
      <c r="PXY24" s="19"/>
      <c r="PXZ24" s="19"/>
      <c r="PYA24" s="19"/>
      <c r="PYB24" s="19"/>
      <c r="PYC24" s="19"/>
      <c r="PYD24" s="19"/>
      <c r="PYE24" s="19"/>
      <c r="PYF24" s="19"/>
      <c r="PYG24" s="19"/>
      <c r="PYH24" s="19"/>
      <c r="PYI24" s="19"/>
      <c r="PYJ24" s="19"/>
      <c r="PYK24" s="19"/>
      <c r="PYL24" s="19"/>
      <c r="PYM24" s="19"/>
      <c r="PYN24" s="19"/>
      <c r="PYO24" s="19"/>
      <c r="PYP24" s="19"/>
      <c r="PYQ24" s="19"/>
      <c r="PYR24" s="19"/>
      <c r="PYS24" s="19"/>
      <c r="PYT24" s="19"/>
      <c r="PYU24" s="19"/>
      <c r="PYV24" s="19"/>
      <c r="PYW24" s="19"/>
      <c r="PYX24" s="19"/>
      <c r="PYY24" s="19"/>
      <c r="PYZ24" s="19"/>
      <c r="PZA24" s="19"/>
      <c r="PZB24" s="19"/>
      <c r="PZC24" s="19"/>
      <c r="PZD24" s="19"/>
      <c r="PZE24" s="19"/>
      <c r="PZF24" s="19"/>
      <c r="PZG24" s="19"/>
      <c r="PZH24" s="19"/>
      <c r="PZI24" s="19"/>
      <c r="PZJ24" s="19"/>
      <c r="PZK24" s="19"/>
      <c r="PZL24" s="19"/>
      <c r="PZM24" s="19"/>
      <c r="PZN24" s="19"/>
      <c r="PZO24" s="19"/>
      <c r="PZP24" s="19"/>
      <c r="PZQ24" s="19"/>
      <c r="PZR24" s="19"/>
      <c r="PZS24" s="19"/>
      <c r="PZT24" s="19"/>
      <c r="PZU24" s="19"/>
      <c r="PZV24" s="19"/>
      <c r="PZW24" s="19"/>
      <c r="PZX24" s="19"/>
      <c r="PZY24" s="19"/>
      <c r="PZZ24" s="19"/>
      <c r="QAA24" s="19"/>
      <c r="QAB24" s="19"/>
      <c r="QAC24" s="19"/>
      <c r="QAD24" s="19"/>
      <c r="QAE24" s="19"/>
      <c r="QAF24" s="19"/>
      <c r="QAG24" s="19"/>
      <c r="QAH24" s="19"/>
      <c r="QAI24" s="19"/>
      <c r="QAJ24" s="19"/>
      <c r="QAK24" s="19"/>
      <c r="QAL24" s="19"/>
      <c r="QAM24" s="19"/>
      <c r="QAN24" s="19"/>
      <c r="QAO24" s="19"/>
      <c r="QAP24" s="19"/>
      <c r="QAQ24" s="19"/>
      <c r="QAR24" s="19"/>
      <c r="QAS24" s="19"/>
      <c r="QAT24" s="19"/>
      <c r="QAU24" s="19"/>
      <c r="QAV24" s="19"/>
      <c r="QAW24" s="19"/>
      <c r="QAX24" s="19"/>
      <c r="QAY24" s="19"/>
      <c r="QAZ24" s="19"/>
      <c r="QBA24" s="19"/>
      <c r="QBB24" s="19"/>
      <c r="QBC24" s="19"/>
      <c r="QBD24" s="19"/>
      <c r="QBE24" s="19"/>
      <c r="QBF24" s="19"/>
      <c r="QBG24" s="19"/>
      <c r="QBH24" s="19"/>
      <c r="QBI24" s="19"/>
      <c r="QBJ24" s="19"/>
      <c r="QBK24" s="19"/>
      <c r="QBL24" s="19"/>
      <c r="QBM24" s="19"/>
      <c r="QBN24" s="19"/>
      <c r="QBO24" s="19"/>
      <c r="QBP24" s="19"/>
      <c r="QBQ24" s="19"/>
      <c r="QBR24" s="19"/>
      <c r="QBS24" s="19"/>
      <c r="QBT24" s="19"/>
      <c r="QBU24" s="19"/>
      <c r="QBV24" s="19"/>
      <c r="QBW24" s="19"/>
      <c r="QBX24" s="19"/>
      <c r="QBY24" s="19"/>
      <c r="QBZ24" s="19"/>
      <c r="QCA24" s="19"/>
      <c r="QCB24" s="19"/>
      <c r="QCC24" s="19"/>
      <c r="QCD24" s="19"/>
      <c r="QCE24" s="19"/>
      <c r="QCF24" s="19"/>
      <c r="QCG24" s="19"/>
      <c r="QCH24" s="19"/>
      <c r="QCI24" s="19"/>
      <c r="QCJ24" s="19"/>
      <c r="QCK24" s="19"/>
      <c r="QCL24" s="19"/>
      <c r="QCM24" s="19"/>
      <c r="QCN24" s="19"/>
      <c r="QCO24" s="19"/>
      <c r="QCP24" s="19"/>
      <c r="QCQ24" s="19"/>
      <c r="QCR24" s="19"/>
      <c r="QCS24" s="19"/>
      <c r="QCT24" s="19"/>
      <c r="QCU24" s="19"/>
      <c r="QCV24" s="19"/>
      <c r="QCW24" s="19"/>
      <c r="QCX24" s="19"/>
      <c r="QCY24" s="19"/>
      <c r="QCZ24" s="19"/>
      <c r="QDA24" s="19"/>
      <c r="QDB24" s="19"/>
      <c r="QDC24" s="19"/>
      <c r="QDD24" s="19"/>
      <c r="QDE24" s="19"/>
      <c r="QDF24" s="19"/>
      <c r="QDG24" s="19"/>
      <c r="QDH24" s="19"/>
      <c r="QDI24" s="19"/>
      <c r="QDJ24" s="19"/>
      <c r="QDK24" s="19"/>
      <c r="QDL24" s="19"/>
      <c r="QDM24" s="19"/>
      <c r="QDN24" s="19"/>
      <c r="QDO24" s="19"/>
      <c r="QDP24" s="19"/>
      <c r="QDQ24" s="19"/>
      <c r="QDR24" s="19"/>
      <c r="QDS24" s="19"/>
      <c r="QDT24" s="19"/>
      <c r="QDU24" s="19"/>
      <c r="QDV24" s="19"/>
      <c r="QDW24" s="19"/>
      <c r="QDX24" s="19"/>
      <c r="QDY24" s="19"/>
      <c r="QDZ24" s="19"/>
      <c r="QEA24" s="19"/>
      <c r="QEB24" s="19"/>
      <c r="QEC24" s="19"/>
      <c r="QED24" s="19"/>
      <c r="QEE24" s="19"/>
      <c r="QEF24" s="19"/>
      <c r="QEG24" s="19"/>
      <c r="QEH24" s="19"/>
      <c r="QEI24" s="19"/>
      <c r="QEJ24" s="19"/>
      <c r="QEK24" s="19"/>
      <c r="QEL24" s="19"/>
      <c r="QEM24" s="19"/>
      <c r="QEN24" s="19"/>
      <c r="QEO24" s="19"/>
      <c r="QEP24" s="19"/>
      <c r="QEQ24" s="19"/>
      <c r="QER24" s="19"/>
      <c r="QES24" s="19"/>
      <c r="QET24" s="19"/>
      <c r="QEU24" s="19"/>
      <c r="QEV24" s="19"/>
      <c r="QEW24" s="19"/>
      <c r="QEX24" s="19"/>
      <c r="QEY24" s="19"/>
      <c r="QEZ24" s="19"/>
      <c r="QFA24" s="19"/>
      <c r="QFB24" s="19"/>
      <c r="QFC24" s="19"/>
      <c r="QFD24" s="19"/>
      <c r="QFE24" s="19"/>
      <c r="QFF24" s="19"/>
      <c r="QFG24" s="19"/>
      <c r="QFH24" s="19"/>
      <c r="QFI24" s="19"/>
      <c r="QFJ24" s="19"/>
      <c r="QFK24" s="19"/>
      <c r="QFL24" s="19"/>
      <c r="QFM24" s="19"/>
      <c r="QFN24" s="19"/>
      <c r="QFO24" s="19"/>
      <c r="QFP24" s="19"/>
      <c r="QFQ24" s="19"/>
      <c r="QFR24" s="19"/>
      <c r="QFS24" s="19"/>
      <c r="QFT24" s="19"/>
      <c r="QFU24" s="19"/>
      <c r="QFV24" s="19"/>
      <c r="QFW24" s="19"/>
      <c r="QFX24" s="19"/>
      <c r="QFY24" s="19"/>
      <c r="QFZ24" s="19"/>
      <c r="QGA24" s="19"/>
      <c r="QGB24" s="19"/>
      <c r="QGC24" s="19"/>
      <c r="QGD24" s="19"/>
      <c r="QGE24" s="19"/>
      <c r="QGF24" s="19"/>
      <c r="QGG24" s="19"/>
      <c r="QGH24" s="19"/>
      <c r="QGI24" s="19"/>
      <c r="QGJ24" s="19"/>
      <c r="QGK24" s="19"/>
      <c r="QGL24" s="19"/>
      <c r="QGM24" s="19"/>
      <c r="QGN24" s="19"/>
      <c r="QGO24" s="19"/>
      <c r="QGP24" s="19"/>
      <c r="QGQ24" s="19"/>
      <c r="QGR24" s="19"/>
      <c r="QGS24" s="19"/>
      <c r="QGT24" s="19"/>
      <c r="QGU24" s="19"/>
      <c r="QGV24" s="19"/>
      <c r="QGW24" s="19"/>
      <c r="QGX24" s="19"/>
      <c r="QGY24" s="19"/>
      <c r="QGZ24" s="19"/>
      <c r="QHA24" s="19"/>
      <c r="QHB24" s="19"/>
      <c r="QHC24" s="19"/>
      <c r="QHD24" s="19"/>
      <c r="QHE24" s="19"/>
      <c r="QHF24" s="19"/>
      <c r="QHG24" s="19"/>
      <c r="QHH24" s="19"/>
      <c r="QHI24" s="19"/>
      <c r="QHJ24" s="19"/>
      <c r="QHK24" s="19"/>
      <c r="QHL24" s="19"/>
      <c r="QHM24" s="19"/>
      <c r="QHN24" s="19"/>
      <c r="QHO24" s="19"/>
      <c r="QHP24" s="19"/>
      <c r="QHQ24" s="19"/>
      <c r="QHR24" s="19"/>
      <c r="QHS24" s="19"/>
      <c r="QHT24" s="19"/>
      <c r="QHU24" s="19"/>
      <c r="QHV24" s="19"/>
      <c r="QHW24" s="19"/>
      <c r="QHX24" s="19"/>
      <c r="QHY24" s="19"/>
      <c r="QHZ24" s="19"/>
      <c r="QIA24" s="19"/>
      <c r="QIB24" s="19"/>
      <c r="QIC24" s="19"/>
      <c r="QID24" s="19"/>
      <c r="QIE24" s="19"/>
      <c r="QIF24" s="19"/>
      <c r="QIG24" s="19"/>
      <c r="QIH24" s="19"/>
      <c r="QII24" s="19"/>
      <c r="QIJ24" s="19"/>
      <c r="QIK24" s="19"/>
      <c r="QIL24" s="19"/>
      <c r="QIM24" s="19"/>
      <c r="QIN24" s="19"/>
      <c r="QIO24" s="19"/>
      <c r="QIP24" s="19"/>
      <c r="QIQ24" s="19"/>
      <c r="QIR24" s="19"/>
      <c r="QIS24" s="19"/>
      <c r="QIT24" s="19"/>
      <c r="QIU24" s="19"/>
      <c r="QIV24" s="19"/>
      <c r="QIW24" s="19"/>
      <c r="QIX24" s="19"/>
      <c r="QIY24" s="19"/>
      <c r="QIZ24" s="19"/>
      <c r="QJA24" s="19"/>
      <c r="QJB24" s="19"/>
      <c r="QJC24" s="19"/>
      <c r="QJD24" s="19"/>
      <c r="QJE24" s="19"/>
      <c r="QJF24" s="19"/>
      <c r="QJG24" s="19"/>
      <c r="QJH24" s="19"/>
      <c r="QJI24" s="19"/>
      <c r="QJJ24" s="19"/>
      <c r="QJK24" s="19"/>
      <c r="QJL24" s="19"/>
      <c r="QJM24" s="19"/>
      <c r="QJN24" s="19"/>
      <c r="QJO24" s="19"/>
      <c r="QJP24" s="19"/>
      <c r="QJQ24" s="19"/>
      <c r="QJR24" s="19"/>
      <c r="QJS24" s="19"/>
      <c r="QJT24" s="19"/>
      <c r="QJU24" s="19"/>
      <c r="QJV24" s="19"/>
      <c r="QJW24" s="19"/>
      <c r="QJX24" s="19"/>
      <c r="QJY24" s="19"/>
      <c r="QJZ24" s="19"/>
      <c r="QKA24" s="19"/>
      <c r="QKB24" s="19"/>
      <c r="QKC24" s="19"/>
      <c r="QKD24" s="19"/>
      <c r="QKE24" s="19"/>
      <c r="QKF24" s="19"/>
      <c r="QKG24" s="19"/>
      <c r="QKH24" s="19"/>
      <c r="QKI24" s="19"/>
      <c r="QKJ24" s="19"/>
      <c r="QKK24" s="19"/>
      <c r="QKL24" s="19"/>
      <c r="QKM24" s="19"/>
      <c r="QKN24" s="19"/>
      <c r="QKO24" s="19"/>
      <c r="QKP24" s="19"/>
      <c r="QKQ24" s="19"/>
      <c r="QKR24" s="19"/>
      <c r="QKS24" s="19"/>
      <c r="QKT24" s="19"/>
      <c r="QKU24" s="19"/>
      <c r="QKV24" s="19"/>
      <c r="QKW24" s="19"/>
      <c r="QKX24" s="19"/>
      <c r="QKY24" s="19"/>
      <c r="QKZ24" s="19"/>
      <c r="QLA24" s="19"/>
      <c r="QLB24" s="19"/>
      <c r="QLC24" s="19"/>
      <c r="QLD24" s="19"/>
      <c r="QLE24" s="19"/>
      <c r="QLF24" s="19"/>
      <c r="QLG24" s="19"/>
      <c r="QLH24" s="19"/>
      <c r="QLI24" s="19"/>
      <c r="QLJ24" s="19"/>
      <c r="QLK24" s="19"/>
      <c r="QLL24" s="19"/>
      <c r="QLM24" s="19"/>
      <c r="QLN24" s="19"/>
      <c r="QLO24" s="19"/>
      <c r="QLP24" s="19"/>
      <c r="QLQ24" s="19"/>
      <c r="QLR24" s="19"/>
      <c r="QLS24" s="19"/>
      <c r="QLT24" s="19"/>
      <c r="QLU24" s="19"/>
      <c r="QLV24" s="19"/>
      <c r="QLW24" s="19"/>
      <c r="QLX24" s="19"/>
      <c r="QLY24" s="19"/>
      <c r="QLZ24" s="19"/>
      <c r="QMA24" s="19"/>
      <c r="QMB24" s="19"/>
      <c r="QMC24" s="19"/>
      <c r="QMD24" s="19"/>
      <c r="QME24" s="19"/>
      <c r="QMF24" s="19"/>
      <c r="QMG24" s="19"/>
      <c r="QMH24" s="19"/>
      <c r="QMI24" s="19"/>
      <c r="QMJ24" s="19"/>
      <c r="QMK24" s="19"/>
      <c r="QML24" s="19"/>
      <c r="QMM24" s="19"/>
      <c r="QMN24" s="19"/>
      <c r="QMO24" s="19"/>
      <c r="QMP24" s="19"/>
      <c r="QMQ24" s="19"/>
      <c r="QMR24" s="19"/>
      <c r="QMS24" s="19"/>
      <c r="QMT24" s="19"/>
      <c r="QMU24" s="19"/>
      <c r="QMV24" s="19"/>
      <c r="QMW24" s="19"/>
      <c r="QMX24" s="19"/>
      <c r="QMY24" s="19"/>
      <c r="QMZ24" s="19"/>
      <c r="QNA24" s="19"/>
      <c r="QNB24" s="19"/>
      <c r="QNC24" s="19"/>
      <c r="QND24" s="19"/>
      <c r="QNE24" s="19"/>
      <c r="QNF24" s="19"/>
      <c r="QNG24" s="19"/>
      <c r="QNH24" s="19"/>
      <c r="QNI24" s="19"/>
      <c r="QNJ24" s="19"/>
      <c r="QNK24" s="19"/>
      <c r="QNL24" s="19"/>
      <c r="QNM24" s="19"/>
      <c r="QNN24" s="19"/>
      <c r="QNO24" s="19"/>
      <c r="QNP24" s="19"/>
      <c r="QNQ24" s="19"/>
      <c r="QNR24" s="19"/>
      <c r="QNS24" s="19"/>
      <c r="QNT24" s="19"/>
      <c r="QNU24" s="19"/>
      <c r="QNV24" s="19"/>
      <c r="QNW24" s="19"/>
      <c r="QNX24" s="19"/>
      <c r="QNY24" s="19"/>
      <c r="QNZ24" s="19"/>
      <c r="QOA24" s="19"/>
      <c r="QOB24" s="19"/>
      <c r="QOC24" s="19"/>
      <c r="QOD24" s="19"/>
      <c r="QOE24" s="19"/>
      <c r="QOF24" s="19"/>
      <c r="QOG24" s="19"/>
      <c r="QOH24" s="19"/>
      <c r="QOI24" s="19"/>
      <c r="QOJ24" s="19"/>
      <c r="QOK24" s="19"/>
      <c r="QOL24" s="19"/>
      <c r="QOM24" s="19"/>
      <c r="QON24" s="19"/>
      <c r="QOO24" s="19"/>
      <c r="QOP24" s="19"/>
      <c r="QOQ24" s="19"/>
      <c r="QOR24" s="19"/>
      <c r="QOS24" s="19"/>
      <c r="QOT24" s="19"/>
      <c r="QOU24" s="19"/>
      <c r="QOV24" s="19"/>
      <c r="QOW24" s="19"/>
      <c r="QOX24" s="19"/>
      <c r="QOY24" s="19"/>
      <c r="QOZ24" s="19"/>
      <c r="QPA24" s="19"/>
      <c r="QPB24" s="19"/>
      <c r="QPC24" s="19"/>
      <c r="QPD24" s="19"/>
      <c r="QPE24" s="19"/>
      <c r="QPF24" s="19"/>
      <c r="QPG24" s="19"/>
      <c r="QPH24" s="19"/>
      <c r="QPI24" s="19"/>
      <c r="QPJ24" s="19"/>
      <c r="QPK24" s="19"/>
      <c r="QPL24" s="19"/>
      <c r="QPM24" s="19"/>
      <c r="QPN24" s="19"/>
      <c r="QPO24" s="19"/>
      <c r="QPP24" s="19"/>
      <c r="QPQ24" s="19"/>
      <c r="QPR24" s="19"/>
      <c r="QPS24" s="19"/>
      <c r="QPT24" s="19"/>
      <c r="QPU24" s="19"/>
      <c r="QPV24" s="19"/>
      <c r="QPW24" s="19"/>
      <c r="QPX24" s="19"/>
      <c r="QPY24" s="19"/>
      <c r="QPZ24" s="19"/>
      <c r="QQA24" s="19"/>
      <c r="QQB24" s="19"/>
      <c r="QQC24" s="19"/>
      <c r="QQD24" s="19"/>
      <c r="QQE24" s="19"/>
      <c r="QQF24" s="19"/>
      <c r="QQG24" s="19"/>
      <c r="QQH24" s="19"/>
      <c r="QQI24" s="19"/>
      <c r="QQJ24" s="19"/>
      <c r="QQK24" s="19"/>
      <c r="QQL24" s="19"/>
      <c r="QQM24" s="19"/>
      <c r="QQN24" s="19"/>
      <c r="QQO24" s="19"/>
      <c r="QQP24" s="19"/>
      <c r="QQQ24" s="19"/>
      <c r="QQR24" s="19"/>
      <c r="QQS24" s="19"/>
      <c r="QQT24" s="19"/>
      <c r="QQU24" s="19"/>
      <c r="QQV24" s="19"/>
      <c r="QQW24" s="19"/>
      <c r="QQX24" s="19"/>
      <c r="QQY24" s="19"/>
      <c r="QQZ24" s="19"/>
      <c r="QRA24" s="19"/>
      <c r="QRB24" s="19"/>
      <c r="QRC24" s="19"/>
      <c r="QRD24" s="19"/>
      <c r="QRE24" s="19"/>
      <c r="QRF24" s="19"/>
      <c r="QRG24" s="19"/>
      <c r="QRH24" s="19"/>
      <c r="QRI24" s="19"/>
      <c r="QRJ24" s="19"/>
      <c r="QRK24" s="19"/>
      <c r="QRL24" s="19"/>
      <c r="QRM24" s="19"/>
      <c r="QRN24" s="19"/>
      <c r="QRO24" s="19"/>
      <c r="QRP24" s="19"/>
      <c r="QRQ24" s="19"/>
      <c r="QRR24" s="19"/>
      <c r="QRS24" s="19"/>
      <c r="QRT24" s="19"/>
      <c r="QRU24" s="19"/>
      <c r="QRV24" s="19"/>
      <c r="QRW24" s="19"/>
      <c r="QRX24" s="19"/>
      <c r="QRY24" s="19"/>
      <c r="QRZ24" s="19"/>
      <c r="QSA24" s="19"/>
      <c r="QSB24" s="19"/>
      <c r="QSC24" s="19"/>
      <c r="QSD24" s="19"/>
      <c r="QSE24" s="19"/>
      <c r="QSF24" s="19"/>
      <c r="QSG24" s="19"/>
      <c r="QSH24" s="19"/>
      <c r="QSI24" s="19"/>
      <c r="QSJ24" s="19"/>
      <c r="QSK24" s="19"/>
      <c r="QSL24" s="19"/>
      <c r="QSM24" s="19"/>
      <c r="QSN24" s="19"/>
      <c r="QSO24" s="19"/>
      <c r="QSP24" s="19"/>
      <c r="QSQ24" s="19"/>
      <c r="QSR24" s="19"/>
      <c r="QSS24" s="19"/>
      <c r="QST24" s="19"/>
      <c r="QSU24" s="19"/>
      <c r="QSV24" s="19"/>
      <c r="QSW24" s="19"/>
      <c r="QSX24" s="19"/>
      <c r="QSY24" s="19"/>
      <c r="QSZ24" s="19"/>
      <c r="QTA24" s="19"/>
      <c r="QTB24" s="19"/>
      <c r="QTC24" s="19"/>
      <c r="QTD24" s="19"/>
      <c r="QTE24" s="19"/>
      <c r="QTF24" s="19"/>
      <c r="QTG24" s="19"/>
      <c r="QTH24" s="19"/>
      <c r="QTI24" s="19"/>
      <c r="QTJ24" s="19"/>
      <c r="QTK24" s="19"/>
      <c r="QTL24" s="19"/>
      <c r="QTM24" s="19"/>
      <c r="QTN24" s="19"/>
      <c r="QTO24" s="19"/>
      <c r="QTP24" s="19"/>
      <c r="QTQ24" s="19"/>
      <c r="QTR24" s="19"/>
      <c r="QTS24" s="19"/>
      <c r="QTT24" s="19"/>
      <c r="QTU24" s="19"/>
      <c r="QTV24" s="19"/>
      <c r="QTW24" s="19"/>
      <c r="QTX24" s="19"/>
      <c r="QTY24" s="19"/>
      <c r="QTZ24" s="19"/>
      <c r="QUA24" s="19"/>
      <c r="QUB24" s="19"/>
      <c r="QUC24" s="19"/>
      <c r="QUD24" s="19"/>
      <c r="QUE24" s="19"/>
      <c r="QUF24" s="19"/>
      <c r="QUG24" s="19"/>
      <c r="QUH24" s="19"/>
      <c r="QUI24" s="19"/>
      <c r="QUJ24" s="19"/>
      <c r="QUK24" s="19"/>
      <c r="QUL24" s="19"/>
      <c r="QUM24" s="19"/>
      <c r="QUN24" s="19"/>
      <c r="QUO24" s="19"/>
      <c r="QUP24" s="19"/>
      <c r="QUQ24" s="19"/>
      <c r="QUR24" s="19"/>
      <c r="QUS24" s="19"/>
      <c r="QUT24" s="19"/>
      <c r="QUU24" s="19"/>
      <c r="QUV24" s="19"/>
      <c r="QUW24" s="19"/>
      <c r="QUX24" s="19"/>
      <c r="QUY24" s="19"/>
      <c r="QUZ24" s="19"/>
      <c r="QVA24" s="19"/>
      <c r="QVB24" s="19"/>
      <c r="QVC24" s="19"/>
      <c r="QVD24" s="19"/>
      <c r="QVE24" s="19"/>
      <c r="QVF24" s="19"/>
      <c r="QVG24" s="19"/>
      <c r="QVH24" s="19"/>
      <c r="QVI24" s="19"/>
      <c r="QVJ24" s="19"/>
      <c r="QVK24" s="19"/>
      <c r="QVL24" s="19"/>
      <c r="QVM24" s="19"/>
      <c r="QVN24" s="19"/>
      <c r="QVO24" s="19"/>
      <c r="QVP24" s="19"/>
      <c r="QVQ24" s="19"/>
      <c r="QVR24" s="19"/>
      <c r="QVS24" s="19"/>
      <c r="QVT24" s="19"/>
      <c r="QVU24" s="19"/>
      <c r="QVV24" s="19"/>
      <c r="QVW24" s="19"/>
      <c r="QVX24" s="19"/>
      <c r="QVY24" s="19"/>
      <c r="QVZ24" s="19"/>
      <c r="QWA24" s="19"/>
      <c r="QWB24" s="19"/>
      <c r="QWC24" s="19"/>
      <c r="QWD24" s="19"/>
      <c r="QWE24" s="19"/>
      <c r="QWF24" s="19"/>
      <c r="QWG24" s="19"/>
      <c r="QWH24" s="19"/>
      <c r="QWI24" s="19"/>
      <c r="QWJ24" s="19"/>
      <c r="QWK24" s="19"/>
      <c r="QWL24" s="19"/>
      <c r="QWM24" s="19"/>
      <c r="QWN24" s="19"/>
      <c r="QWO24" s="19"/>
      <c r="QWP24" s="19"/>
      <c r="QWQ24" s="19"/>
      <c r="QWR24" s="19"/>
      <c r="QWS24" s="19"/>
      <c r="QWT24" s="19"/>
      <c r="QWU24" s="19"/>
      <c r="QWV24" s="19"/>
      <c r="QWW24" s="19"/>
      <c r="QWX24" s="19"/>
      <c r="QWY24" s="19"/>
      <c r="QWZ24" s="19"/>
      <c r="QXA24" s="19"/>
      <c r="QXB24" s="19"/>
      <c r="QXC24" s="19"/>
      <c r="QXD24" s="19"/>
      <c r="QXE24" s="19"/>
      <c r="QXF24" s="19"/>
      <c r="QXG24" s="19"/>
      <c r="QXH24" s="19"/>
      <c r="QXI24" s="19"/>
      <c r="QXJ24" s="19"/>
      <c r="QXK24" s="19"/>
      <c r="QXL24" s="19"/>
      <c r="QXM24" s="19"/>
      <c r="QXN24" s="19"/>
      <c r="QXO24" s="19"/>
      <c r="QXP24" s="19"/>
      <c r="QXQ24" s="19"/>
      <c r="QXR24" s="19"/>
      <c r="QXS24" s="19"/>
      <c r="QXT24" s="19"/>
      <c r="QXU24" s="19"/>
      <c r="QXV24" s="19"/>
      <c r="QXW24" s="19"/>
      <c r="QXX24" s="19"/>
      <c r="QXY24" s="19"/>
      <c r="QXZ24" s="19"/>
      <c r="QYA24" s="19"/>
      <c r="QYB24" s="19"/>
      <c r="QYC24" s="19"/>
      <c r="QYD24" s="19"/>
      <c r="QYE24" s="19"/>
      <c r="QYF24" s="19"/>
      <c r="QYG24" s="19"/>
      <c r="QYH24" s="19"/>
      <c r="QYI24" s="19"/>
      <c r="QYJ24" s="19"/>
      <c r="QYK24" s="19"/>
      <c r="QYL24" s="19"/>
      <c r="QYM24" s="19"/>
      <c r="QYN24" s="19"/>
      <c r="QYO24" s="19"/>
      <c r="QYP24" s="19"/>
      <c r="QYQ24" s="19"/>
      <c r="QYR24" s="19"/>
      <c r="QYS24" s="19"/>
      <c r="QYT24" s="19"/>
      <c r="QYU24" s="19"/>
      <c r="QYV24" s="19"/>
      <c r="QYW24" s="19"/>
      <c r="QYX24" s="19"/>
      <c r="QYY24" s="19"/>
      <c r="QYZ24" s="19"/>
      <c r="QZA24" s="19"/>
      <c r="QZB24" s="19"/>
      <c r="QZC24" s="19"/>
      <c r="QZD24" s="19"/>
      <c r="QZE24" s="19"/>
      <c r="QZF24" s="19"/>
      <c r="QZG24" s="19"/>
      <c r="QZH24" s="19"/>
      <c r="QZI24" s="19"/>
      <c r="QZJ24" s="19"/>
      <c r="QZK24" s="19"/>
      <c r="QZL24" s="19"/>
      <c r="QZM24" s="19"/>
      <c r="QZN24" s="19"/>
      <c r="QZO24" s="19"/>
      <c r="QZP24" s="19"/>
      <c r="QZQ24" s="19"/>
      <c r="QZR24" s="19"/>
      <c r="QZS24" s="19"/>
      <c r="QZT24" s="19"/>
      <c r="QZU24" s="19"/>
      <c r="QZV24" s="19"/>
      <c r="QZW24" s="19"/>
      <c r="QZX24" s="19"/>
      <c r="QZY24" s="19"/>
      <c r="QZZ24" s="19"/>
      <c r="RAA24" s="19"/>
      <c r="RAB24" s="19"/>
      <c r="RAC24" s="19"/>
      <c r="RAD24" s="19"/>
      <c r="RAE24" s="19"/>
      <c r="RAF24" s="19"/>
      <c r="RAG24" s="19"/>
      <c r="RAH24" s="19"/>
      <c r="RAI24" s="19"/>
      <c r="RAJ24" s="19"/>
      <c r="RAK24" s="19"/>
      <c r="RAL24" s="19"/>
      <c r="RAM24" s="19"/>
      <c r="RAN24" s="19"/>
      <c r="RAO24" s="19"/>
      <c r="RAP24" s="19"/>
      <c r="RAQ24" s="19"/>
      <c r="RAR24" s="19"/>
      <c r="RAS24" s="19"/>
      <c r="RAT24" s="19"/>
      <c r="RAU24" s="19"/>
      <c r="RAV24" s="19"/>
      <c r="RAW24" s="19"/>
      <c r="RAX24" s="19"/>
      <c r="RAY24" s="19"/>
      <c r="RAZ24" s="19"/>
      <c r="RBA24" s="19"/>
      <c r="RBB24" s="19"/>
      <c r="RBC24" s="19"/>
      <c r="RBD24" s="19"/>
      <c r="RBE24" s="19"/>
      <c r="RBF24" s="19"/>
      <c r="RBG24" s="19"/>
      <c r="RBH24" s="19"/>
      <c r="RBI24" s="19"/>
      <c r="RBJ24" s="19"/>
      <c r="RBK24" s="19"/>
      <c r="RBL24" s="19"/>
      <c r="RBM24" s="19"/>
      <c r="RBN24" s="19"/>
      <c r="RBO24" s="19"/>
      <c r="RBP24" s="19"/>
      <c r="RBQ24" s="19"/>
      <c r="RBR24" s="19"/>
      <c r="RBS24" s="19"/>
      <c r="RBT24" s="19"/>
      <c r="RBU24" s="19"/>
      <c r="RBV24" s="19"/>
      <c r="RBW24" s="19"/>
      <c r="RBX24" s="19"/>
      <c r="RBY24" s="19"/>
      <c r="RBZ24" s="19"/>
      <c r="RCA24" s="19"/>
      <c r="RCB24" s="19"/>
      <c r="RCC24" s="19"/>
      <c r="RCD24" s="19"/>
      <c r="RCE24" s="19"/>
      <c r="RCF24" s="19"/>
      <c r="RCG24" s="19"/>
      <c r="RCH24" s="19"/>
      <c r="RCI24" s="19"/>
      <c r="RCJ24" s="19"/>
      <c r="RCK24" s="19"/>
      <c r="RCL24" s="19"/>
      <c r="RCM24" s="19"/>
      <c r="RCN24" s="19"/>
      <c r="RCO24" s="19"/>
      <c r="RCP24" s="19"/>
      <c r="RCQ24" s="19"/>
      <c r="RCR24" s="19"/>
      <c r="RCS24" s="19"/>
      <c r="RCT24" s="19"/>
      <c r="RCU24" s="19"/>
      <c r="RCV24" s="19"/>
      <c r="RCW24" s="19"/>
      <c r="RCX24" s="19"/>
      <c r="RCY24" s="19"/>
      <c r="RCZ24" s="19"/>
      <c r="RDA24" s="19"/>
      <c r="RDB24" s="19"/>
      <c r="RDC24" s="19"/>
      <c r="RDD24" s="19"/>
      <c r="RDE24" s="19"/>
      <c r="RDF24" s="19"/>
      <c r="RDG24" s="19"/>
      <c r="RDH24" s="19"/>
      <c r="RDI24" s="19"/>
      <c r="RDJ24" s="19"/>
      <c r="RDK24" s="19"/>
      <c r="RDL24" s="19"/>
      <c r="RDM24" s="19"/>
      <c r="RDN24" s="19"/>
      <c r="RDO24" s="19"/>
      <c r="RDP24" s="19"/>
      <c r="RDQ24" s="19"/>
      <c r="RDR24" s="19"/>
      <c r="RDS24" s="19"/>
      <c r="RDT24" s="19"/>
      <c r="RDU24" s="19"/>
      <c r="RDV24" s="19"/>
      <c r="RDW24" s="19"/>
      <c r="RDX24" s="19"/>
      <c r="RDY24" s="19"/>
      <c r="RDZ24" s="19"/>
      <c r="REA24" s="19"/>
      <c r="REB24" s="19"/>
      <c r="REC24" s="19"/>
      <c r="RED24" s="19"/>
      <c r="REE24" s="19"/>
      <c r="REF24" s="19"/>
      <c r="REG24" s="19"/>
      <c r="REH24" s="19"/>
      <c r="REI24" s="19"/>
      <c r="REJ24" s="19"/>
      <c r="REK24" s="19"/>
      <c r="REL24" s="19"/>
      <c r="REM24" s="19"/>
      <c r="REN24" s="19"/>
      <c r="REO24" s="19"/>
      <c r="REP24" s="19"/>
      <c r="REQ24" s="19"/>
      <c r="RER24" s="19"/>
      <c r="RES24" s="19"/>
      <c r="RET24" s="19"/>
      <c r="REU24" s="19"/>
      <c r="REV24" s="19"/>
      <c r="REW24" s="19"/>
      <c r="REX24" s="19"/>
      <c r="REY24" s="19"/>
      <c r="REZ24" s="19"/>
      <c r="RFA24" s="19"/>
      <c r="RFB24" s="19"/>
      <c r="RFC24" s="19"/>
      <c r="RFD24" s="19"/>
      <c r="RFE24" s="19"/>
      <c r="RFF24" s="19"/>
      <c r="RFG24" s="19"/>
      <c r="RFH24" s="19"/>
      <c r="RFI24" s="19"/>
      <c r="RFJ24" s="19"/>
      <c r="RFK24" s="19"/>
      <c r="RFL24" s="19"/>
      <c r="RFM24" s="19"/>
      <c r="RFN24" s="19"/>
      <c r="RFO24" s="19"/>
      <c r="RFP24" s="19"/>
      <c r="RFQ24" s="19"/>
      <c r="RFR24" s="19"/>
      <c r="RFS24" s="19"/>
      <c r="RFT24" s="19"/>
      <c r="RFU24" s="19"/>
      <c r="RFV24" s="19"/>
      <c r="RFW24" s="19"/>
      <c r="RFX24" s="19"/>
      <c r="RFY24" s="19"/>
      <c r="RFZ24" s="19"/>
      <c r="RGA24" s="19"/>
      <c r="RGB24" s="19"/>
      <c r="RGC24" s="19"/>
      <c r="RGD24" s="19"/>
      <c r="RGE24" s="19"/>
      <c r="RGF24" s="19"/>
      <c r="RGG24" s="19"/>
      <c r="RGH24" s="19"/>
      <c r="RGI24" s="19"/>
      <c r="RGJ24" s="19"/>
      <c r="RGK24" s="19"/>
      <c r="RGL24" s="19"/>
      <c r="RGM24" s="19"/>
      <c r="RGN24" s="19"/>
      <c r="RGO24" s="19"/>
      <c r="RGP24" s="19"/>
      <c r="RGQ24" s="19"/>
      <c r="RGR24" s="19"/>
      <c r="RGS24" s="19"/>
      <c r="RGT24" s="19"/>
      <c r="RGU24" s="19"/>
      <c r="RGV24" s="19"/>
      <c r="RGW24" s="19"/>
      <c r="RGX24" s="19"/>
      <c r="RGY24" s="19"/>
      <c r="RGZ24" s="19"/>
      <c r="RHA24" s="19"/>
      <c r="RHB24" s="19"/>
      <c r="RHC24" s="19"/>
      <c r="RHD24" s="19"/>
      <c r="RHE24" s="19"/>
      <c r="RHF24" s="19"/>
      <c r="RHG24" s="19"/>
      <c r="RHH24" s="19"/>
      <c r="RHI24" s="19"/>
      <c r="RHJ24" s="19"/>
      <c r="RHK24" s="19"/>
      <c r="RHL24" s="19"/>
      <c r="RHM24" s="19"/>
      <c r="RHN24" s="19"/>
      <c r="RHO24" s="19"/>
      <c r="RHP24" s="19"/>
      <c r="RHQ24" s="19"/>
      <c r="RHR24" s="19"/>
      <c r="RHS24" s="19"/>
      <c r="RHT24" s="19"/>
      <c r="RHU24" s="19"/>
      <c r="RHV24" s="19"/>
      <c r="RHW24" s="19"/>
      <c r="RHX24" s="19"/>
      <c r="RHY24" s="19"/>
      <c r="RHZ24" s="19"/>
      <c r="RIA24" s="19"/>
      <c r="RIB24" s="19"/>
      <c r="RIC24" s="19"/>
      <c r="RID24" s="19"/>
      <c r="RIE24" s="19"/>
      <c r="RIF24" s="19"/>
      <c r="RIG24" s="19"/>
      <c r="RIH24" s="19"/>
      <c r="RII24" s="19"/>
      <c r="RIJ24" s="19"/>
      <c r="RIK24" s="19"/>
      <c r="RIL24" s="19"/>
      <c r="RIM24" s="19"/>
      <c r="RIN24" s="19"/>
      <c r="RIO24" s="19"/>
      <c r="RIP24" s="19"/>
      <c r="RIQ24" s="19"/>
      <c r="RIR24" s="19"/>
      <c r="RIS24" s="19"/>
      <c r="RIT24" s="19"/>
      <c r="RIU24" s="19"/>
      <c r="RIV24" s="19"/>
      <c r="RIW24" s="19"/>
      <c r="RIX24" s="19"/>
      <c r="RIY24" s="19"/>
      <c r="RIZ24" s="19"/>
      <c r="RJA24" s="19"/>
      <c r="RJB24" s="19"/>
      <c r="RJC24" s="19"/>
      <c r="RJD24" s="19"/>
      <c r="RJE24" s="19"/>
      <c r="RJF24" s="19"/>
      <c r="RJG24" s="19"/>
      <c r="RJH24" s="19"/>
      <c r="RJI24" s="19"/>
      <c r="RJJ24" s="19"/>
      <c r="RJK24" s="19"/>
      <c r="RJL24" s="19"/>
      <c r="RJM24" s="19"/>
      <c r="RJN24" s="19"/>
      <c r="RJO24" s="19"/>
      <c r="RJP24" s="19"/>
      <c r="RJQ24" s="19"/>
      <c r="RJR24" s="19"/>
      <c r="RJS24" s="19"/>
      <c r="RJT24" s="19"/>
      <c r="RJU24" s="19"/>
      <c r="RJV24" s="19"/>
      <c r="RJW24" s="19"/>
      <c r="RJX24" s="19"/>
      <c r="RJY24" s="19"/>
      <c r="RJZ24" s="19"/>
      <c r="RKA24" s="19"/>
      <c r="RKB24" s="19"/>
      <c r="RKC24" s="19"/>
      <c r="RKD24" s="19"/>
      <c r="RKE24" s="19"/>
      <c r="RKF24" s="19"/>
      <c r="RKG24" s="19"/>
      <c r="RKH24" s="19"/>
      <c r="RKI24" s="19"/>
      <c r="RKJ24" s="19"/>
      <c r="RKK24" s="19"/>
      <c r="RKL24" s="19"/>
      <c r="RKM24" s="19"/>
      <c r="RKN24" s="19"/>
      <c r="RKO24" s="19"/>
      <c r="RKP24" s="19"/>
      <c r="RKQ24" s="19"/>
      <c r="RKR24" s="19"/>
      <c r="RKS24" s="19"/>
      <c r="RKT24" s="19"/>
      <c r="RKU24" s="19"/>
      <c r="RKV24" s="19"/>
      <c r="RKW24" s="19"/>
      <c r="RKX24" s="19"/>
      <c r="RKY24" s="19"/>
      <c r="RKZ24" s="19"/>
      <c r="RLA24" s="19"/>
      <c r="RLB24" s="19"/>
      <c r="RLC24" s="19"/>
      <c r="RLD24" s="19"/>
      <c r="RLE24" s="19"/>
      <c r="RLF24" s="19"/>
      <c r="RLG24" s="19"/>
      <c r="RLH24" s="19"/>
      <c r="RLI24" s="19"/>
      <c r="RLJ24" s="19"/>
      <c r="RLK24" s="19"/>
      <c r="RLL24" s="19"/>
      <c r="RLM24" s="19"/>
      <c r="RLN24" s="19"/>
      <c r="RLO24" s="19"/>
      <c r="RLP24" s="19"/>
      <c r="RLQ24" s="19"/>
      <c r="RLR24" s="19"/>
      <c r="RLS24" s="19"/>
      <c r="RLT24" s="19"/>
      <c r="RLU24" s="19"/>
      <c r="RLV24" s="19"/>
      <c r="RLW24" s="19"/>
      <c r="RLX24" s="19"/>
      <c r="RLY24" s="19"/>
      <c r="RLZ24" s="19"/>
      <c r="RMA24" s="19"/>
      <c r="RMB24" s="19"/>
      <c r="RMC24" s="19"/>
      <c r="RMD24" s="19"/>
      <c r="RME24" s="19"/>
      <c r="RMF24" s="19"/>
      <c r="RMG24" s="19"/>
      <c r="RMH24" s="19"/>
      <c r="RMI24" s="19"/>
      <c r="RMJ24" s="19"/>
      <c r="RMK24" s="19"/>
      <c r="RML24" s="19"/>
      <c r="RMM24" s="19"/>
      <c r="RMN24" s="19"/>
      <c r="RMO24" s="19"/>
      <c r="RMP24" s="19"/>
      <c r="RMQ24" s="19"/>
      <c r="RMR24" s="19"/>
      <c r="RMS24" s="19"/>
      <c r="RMT24" s="19"/>
      <c r="RMU24" s="19"/>
      <c r="RMV24" s="19"/>
      <c r="RMW24" s="19"/>
      <c r="RMX24" s="19"/>
      <c r="RMY24" s="19"/>
      <c r="RMZ24" s="19"/>
      <c r="RNA24" s="19"/>
      <c r="RNB24" s="19"/>
      <c r="RNC24" s="19"/>
      <c r="RND24" s="19"/>
      <c r="RNE24" s="19"/>
      <c r="RNF24" s="19"/>
      <c r="RNG24" s="19"/>
      <c r="RNH24" s="19"/>
      <c r="RNI24" s="19"/>
      <c r="RNJ24" s="19"/>
      <c r="RNK24" s="19"/>
      <c r="RNL24" s="19"/>
      <c r="RNM24" s="19"/>
      <c r="RNN24" s="19"/>
      <c r="RNO24" s="19"/>
      <c r="RNP24" s="19"/>
      <c r="RNQ24" s="19"/>
      <c r="RNR24" s="19"/>
      <c r="RNS24" s="19"/>
      <c r="RNT24" s="19"/>
      <c r="RNU24" s="19"/>
      <c r="RNV24" s="19"/>
      <c r="RNW24" s="19"/>
      <c r="RNX24" s="19"/>
      <c r="RNY24" s="19"/>
      <c r="RNZ24" s="19"/>
      <c r="ROA24" s="19"/>
      <c r="ROB24" s="19"/>
      <c r="ROC24" s="19"/>
      <c r="ROD24" s="19"/>
      <c r="ROE24" s="19"/>
      <c r="ROF24" s="19"/>
      <c r="ROG24" s="19"/>
      <c r="ROH24" s="19"/>
      <c r="ROI24" s="19"/>
      <c r="ROJ24" s="19"/>
      <c r="ROK24" s="19"/>
      <c r="ROL24" s="19"/>
      <c r="ROM24" s="19"/>
      <c r="RON24" s="19"/>
      <c r="ROO24" s="19"/>
      <c r="ROP24" s="19"/>
      <c r="ROQ24" s="19"/>
      <c r="ROR24" s="19"/>
      <c r="ROS24" s="19"/>
      <c r="ROT24" s="19"/>
      <c r="ROU24" s="19"/>
      <c r="ROV24" s="19"/>
      <c r="ROW24" s="19"/>
      <c r="ROX24" s="19"/>
      <c r="ROY24" s="19"/>
      <c r="ROZ24" s="19"/>
      <c r="RPA24" s="19"/>
      <c r="RPB24" s="19"/>
      <c r="RPC24" s="19"/>
      <c r="RPD24" s="19"/>
      <c r="RPE24" s="19"/>
      <c r="RPF24" s="19"/>
      <c r="RPG24" s="19"/>
      <c r="RPH24" s="19"/>
      <c r="RPI24" s="19"/>
      <c r="RPJ24" s="19"/>
      <c r="RPK24" s="19"/>
      <c r="RPL24" s="19"/>
      <c r="RPM24" s="19"/>
      <c r="RPN24" s="19"/>
      <c r="RPO24" s="19"/>
      <c r="RPP24" s="19"/>
      <c r="RPQ24" s="19"/>
      <c r="RPR24" s="19"/>
      <c r="RPS24" s="19"/>
      <c r="RPT24" s="19"/>
      <c r="RPU24" s="19"/>
      <c r="RPV24" s="19"/>
      <c r="RPW24" s="19"/>
      <c r="RPX24" s="19"/>
      <c r="RPY24" s="19"/>
      <c r="RPZ24" s="19"/>
      <c r="RQA24" s="19"/>
      <c r="RQB24" s="19"/>
      <c r="RQC24" s="19"/>
      <c r="RQD24" s="19"/>
      <c r="RQE24" s="19"/>
      <c r="RQF24" s="19"/>
      <c r="RQG24" s="19"/>
      <c r="RQH24" s="19"/>
      <c r="RQI24" s="19"/>
      <c r="RQJ24" s="19"/>
      <c r="RQK24" s="19"/>
      <c r="RQL24" s="19"/>
      <c r="RQM24" s="19"/>
      <c r="RQN24" s="19"/>
      <c r="RQO24" s="19"/>
      <c r="RQP24" s="19"/>
      <c r="RQQ24" s="19"/>
      <c r="RQR24" s="19"/>
      <c r="RQS24" s="19"/>
      <c r="RQT24" s="19"/>
      <c r="RQU24" s="19"/>
      <c r="RQV24" s="19"/>
      <c r="RQW24" s="19"/>
      <c r="RQX24" s="19"/>
      <c r="RQY24" s="19"/>
      <c r="RQZ24" s="19"/>
      <c r="RRA24" s="19"/>
      <c r="RRB24" s="19"/>
      <c r="RRC24" s="19"/>
      <c r="RRD24" s="19"/>
      <c r="RRE24" s="19"/>
      <c r="RRF24" s="19"/>
      <c r="RRG24" s="19"/>
      <c r="RRH24" s="19"/>
      <c r="RRI24" s="19"/>
      <c r="RRJ24" s="19"/>
      <c r="RRK24" s="19"/>
      <c r="RRL24" s="19"/>
      <c r="RRM24" s="19"/>
      <c r="RRN24" s="19"/>
      <c r="RRO24" s="19"/>
      <c r="RRP24" s="19"/>
      <c r="RRQ24" s="19"/>
      <c r="RRR24" s="19"/>
      <c r="RRS24" s="19"/>
      <c r="RRT24" s="19"/>
      <c r="RRU24" s="19"/>
      <c r="RRV24" s="19"/>
      <c r="RRW24" s="19"/>
      <c r="RRX24" s="19"/>
      <c r="RRY24" s="19"/>
      <c r="RRZ24" s="19"/>
      <c r="RSA24" s="19"/>
      <c r="RSB24" s="19"/>
      <c r="RSC24" s="19"/>
      <c r="RSD24" s="19"/>
      <c r="RSE24" s="19"/>
      <c r="RSF24" s="19"/>
      <c r="RSG24" s="19"/>
      <c r="RSH24" s="19"/>
      <c r="RSI24" s="19"/>
      <c r="RSJ24" s="19"/>
      <c r="RSK24" s="19"/>
      <c r="RSL24" s="19"/>
      <c r="RSM24" s="19"/>
      <c r="RSN24" s="19"/>
      <c r="RSO24" s="19"/>
      <c r="RSP24" s="19"/>
      <c r="RSQ24" s="19"/>
      <c r="RSR24" s="19"/>
      <c r="RSS24" s="19"/>
      <c r="RST24" s="19"/>
      <c r="RSU24" s="19"/>
      <c r="RSV24" s="19"/>
      <c r="RSW24" s="19"/>
      <c r="RSX24" s="19"/>
      <c r="RSY24" s="19"/>
      <c r="RSZ24" s="19"/>
      <c r="RTA24" s="19"/>
      <c r="RTB24" s="19"/>
      <c r="RTC24" s="19"/>
      <c r="RTD24" s="19"/>
      <c r="RTE24" s="19"/>
      <c r="RTF24" s="19"/>
      <c r="RTG24" s="19"/>
      <c r="RTH24" s="19"/>
      <c r="RTI24" s="19"/>
      <c r="RTJ24" s="19"/>
      <c r="RTK24" s="19"/>
      <c r="RTL24" s="19"/>
      <c r="RTM24" s="19"/>
      <c r="RTN24" s="19"/>
      <c r="RTO24" s="19"/>
      <c r="RTP24" s="19"/>
      <c r="RTQ24" s="19"/>
      <c r="RTR24" s="19"/>
      <c r="RTS24" s="19"/>
      <c r="RTT24" s="19"/>
      <c r="RTU24" s="19"/>
      <c r="RTV24" s="19"/>
      <c r="RTW24" s="19"/>
      <c r="RTX24" s="19"/>
      <c r="RTY24" s="19"/>
      <c r="RTZ24" s="19"/>
      <c r="RUA24" s="19"/>
      <c r="RUB24" s="19"/>
      <c r="RUC24" s="19"/>
      <c r="RUD24" s="19"/>
      <c r="RUE24" s="19"/>
      <c r="RUF24" s="19"/>
      <c r="RUG24" s="19"/>
      <c r="RUH24" s="19"/>
      <c r="RUI24" s="19"/>
      <c r="RUJ24" s="19"/>
      <c r="RUK24" s="19"/>
      <c r="RUL24" s="19"/>
      <c r="RUM24" s="19"/>
      <c r="RUN24" s="19"/>
      <c r="RUO24" s="19"/>
      <c r="RUP24" s="19"/>
      <c r="RUQ24" s="19"/>
      <c r="RUR24" s="19"/>
      <c r="RUS24" s="19"/>
      <c r="RUT24" s="19"/>
      <c r="RUU24" s="19"/>
      <c r="RUV24" s="19"/>
      <c r="RUW24" s="19"/>
      <c r="RUX24" s="19"/>
      <c r="RUY24" s="19"/>
      <c r="RUZ24" s="19"/>
      <c r="RVA24" s="19"/>
      <c r="RVB24" s="19"/>
      <c r="RVC24" s="19"/>
      <c r="RVD24" s="19"/>
      <c r="RVE24" s="19"/>
      <c r="RVF24" s="19"/>
      <c r="RVG24" s="19"/>
      <c r="RVH24" s="19"/>
      <c r="RVI24" s="19"/>
      <c r="RVJ24" s="19"/>
      <c r="RVK24" s="19"/>
      <c r="RVL24" s="19"/>
      <c r="RVM24" s="19"/>
      <c r="RVN24" s="19"/>
      <c r="RVO24" s="19"/>
      <c r="RVP24" s="19"/>
      <c r="RVQ24" s="19"/>
      <c r="RVR24" s="19"/>
      <c r="RVS24" s="19"/>
      <c r="RVT24" s="19"/>
      <c r="RVU24" s="19"/>
      <c r="RVV24" s="19"/>
      <c r="RVW24" s="19"/>
      <c r="RVX24" s="19"/>
      <c r="RVY24" s="19"/>
      <c r="RVZ24" s="19"/>
      <c r="RWA24" s="19"/>
      <c r="RWB24" s="19"/>
      <c r="RWC24" s="19"/>
      <c r="RWD24" s="19"/>
      <c r="RWE24" s="19"/>
      <c r="RWF24" s="19"/>
      <c r="RWG24" s="19"/>
      <c r="RWH24" s="19"/>
      <c r="RWI24" s="19"/>
      <c r="RWJ24" s="19"/>
      <c r="RWK24" s="19"/>
      <c r="RWL24" s="19"/>
      <c r="RWM24" s="19"/>
      <c r="RWN24" s="19"/>
      <c r="RWO24" s="19"/>
      <c r="RWP24" s="19"/>
      <c r="RWQ24" s="19"/>
      <c r="RWR24" s="19"/>
      <c r="RWS24" s="19"/>
      <c r="RWT24" s="19"/>
      <c r="RWU24" s="19"/>
      <c r="RWV24" s="19"/>
      <c r="RWW24" s="19"/>
      <c r="RWX24" s="19"/>
      <c r="RWY24" s="19"/>
      <c r="RWZ24" s="19"/>
      <c r="RXA24" s="19"/>
      <c r="RXB24" s="19"/>
      <c r="RXC24" s="19"/>
      <c r="RXD24" s="19"/>
      <c r="RXE24" s="19"/>
      <c r="RXF24" s="19"/>
      <c r="RXG24" s="19"/>
      <c r="RXH24" s="19"/>
      <c r="RXI24" s="19"/>
      <c r="RXJ24" s="19"/>
      <c r="RXK24" s="19"/>
      <c r="RXL24" s="19"/>
      <c r="RXM24" s="19"/>
      <c r="RXN24" s="19"/>
      <c r="RXO24" s="19"/>
      <c r="RXP24" s="19"/>
      <c r="RXQ24" s="19"/>
      <c r="RXR24" s="19"/>
      <c r="RXS24" s="19"/>
      <c r="RXT24" s="19"/>
      <c r="RXU24" s="19"/>
      <c r="RXV24" s="19"/>
      <c r="RXW24" s="19"/>
      <c r="RXX24" s="19"/>
      <c r="RXY24" s="19"/>
      <c r="RXZ24" s="19"/>
      <c r="RYA24" s="19"/>
      <c r="RYB24" s="19"/>
      <c r="RYC24" s="19"/>
      <c r="RYD24" s="19"/>
      <c r="RYE24" s="19"/>
      <c r="RYF24" s="19"/>
      <c r="RYG24" s="19"/>
      <c r="RYH24" s="19"/>
      <c r="RYI24" s="19"/>
      <c r="RYJ24" s="19"/>
      <c r="RYK24" s="19"/>
      <c r="RYL24" s="19"/>
      <c r="RYM24" s="19"/>
      <c r="RYN24" s="19"/>
      <c r="RYO24" s="19"/>
      <c r="RYP24" s="19"/>
      <c r="RYQ24" s="19"/>
      <c r="RYR24" s="19"/>
      <c r="RYS24" s="19"/>
      <c r="RYT24" s="19"/>
      <c r="RYU24" s="19"/>
      <c r="RYV24" s="19"/>
      <c r="RYW24" s="19"/>
      <c r="RYX24" s="19"/>
      <c r="RYY24" s="19"/>
      <c r="RYZ24" s="19"/>
      <c r="RZA24" s="19"/>
      <c r="RZB24" s="19"/>
      <c r="RZC24" s="19"/>
      <c r="RZD24" s="19"/>
      <c r="RZE24" s="19"/>
      <c r="RZF24" s="19"/>
      <c r="RZG24" s="19"/>
      <c r="RZH24" s="19"/>
      <c r="RZI24" s="19"/>
      <c r="RZJ24" s="19"/>
      <c r="RZK24" s="19"/>
      <c r="RZL24" s="19"/>
      <c r="RZM24" s="19"/>
      <c r="RZN24" s="19"/>
      <c r="RZO24" s="19"/>
      <c r="RZP24" s="19"/>
      <c r="RZQ24" s="19"/>
      <c r="RZR24" s="19"/>
      <c r="RZS24" s="19"/>
      <c r="RZT24" s="19"/>
      <c r="RZU24" s="19"/>
      <c r="RZV24" s="19"/>
      <c r="RZW24" s="19"/>
      <c r="RZX24" s="19"/>
      <c r="RZY24" s="19"/>
      <c r="RZZ24" s="19"/>
      <c r="SAA24" s="19"/>
      <c r="SAB24" s="19"/>
      <c r="SAC24" s="19"/>
      <c r="SAD24" s="19"/>
      <c r="SAE24" s="19"/>
      <c r="SAF24" s="19"/>
      <c r="SAG24" s="19"/>
      <c r="SAH24" s="19"/>
      <c r="SAI24" s="19"/>
      <c r="SAJ24" s="19"/>
      <c r="SAK24" s="19"/>
      <c r="SAL24" s="19"/>
      <c r="SAM24" s="19"/>
      <c r="SAN24" s="19"/>
      <c r="SAO24" s="19"/>
      <c r="SAP24" s="19"/>
      <c r="SAQ24" s="19"/>
      <c r="SAR24" s="19"/>
      <c r="SAS24" s="19"/>
      <c r="SAT24" s="19"/>
      <c r="SAU24" s="19"/>
      <c r="SAV24" s="19"/>
      <c r="SAW24" s="19"/>
      <c r="SAX24" s="19"/>
      <c r="SAY24" s="19"/>
      <c r="SAZ24" s="19"/>
      <c r="SBA24" s="19"/>
      <c r="SBB24" s="19"/>
      <c r="SBC24" s="19"/>
      <c r="SBD24" s="19"/>
      <c r="SBE24" s="19"/>
      <c r="SBF24" s="19"/>
      <c r="SBG24" s="19"/>
      <c r="SBH24" s="19"/>
      <c r="SBI24" s="19"/>
      <c r="SBJ24" s="19"/>
      <c r="SBK24" s="19"/>
      <c r="SBL24" s="19"/>
      <c r="SBM24" s="19"/>
      <c r="SBN24" s="19"/>
      <c r="SBO24" s="19"/>
      <c r="SBP24" s="19"/>
      <c r="SBQ24" s="19"/>
      <c r="SBR24" s="19"/>
      <c r="SBS24" s="19"/>
      <c r="SBT24" s="19"/>
      <c r="SBU24" s="19"/>
      <c r="SBV24" s="19"/>
      <c r="SBW24" s="19"/>
      <c r="SBX24" s="19"/>
      <c r="SBY24" s="19"/>
      <c r="SBZ24" s="19"/>
      <c r="SCA24" s="19"/>
      <c r="SCB24" s="19"/>
      <c r="SCC24" s="19"/>
      <c r="SCD24" s="19"/>
      <c r="SCE24" s="19"/>
      <c r="SCF24" s="19"/>
      <c r="SCG24" s="19"/>
      <c r="SCH24" s="19"/>
      <c r="SCI24" s="19"/>
      <c r="SCJ24" s="19"/>
      <c r="SCK24" s="19"/>
      <c r="SCL24" s="19"/>
      <c r="SCM24" s="19"/>
      <c r="SCN24" s="19"/>
      <c r="SCO24" s="19"/>
      <c r="SCP24" s="19"/>
      <c r="SCQ24" s="19"/>
      <c r="SCR24" s="19"/>
      <c r="SCS24" s="19"/>
      <c r="SCT24" s="19"/>
      <c r="SCU24" s="19"/>
      <c r="SCV24" s="19"/>
      <c r="SCW24" s="19"/>
      <c r="SCX24" s="19"/>
      <c r="SCY24" s="19"/>
      <c r="SCZ24" s="19"/>
      <c r="SDA24" s="19"/>
      <c r="SDB24" s="19"/>
      <c r="SDC24" s="19"/>
      <c r="SDD24" s="19"/>
      <c r="SDE24" s="19"/>
      <c r="SDF24" s="19"/>
      <c r="SDG24" s="19"/>
      <c r="SDH24" s="19"/>
      <c r="SDI24" s="19"/>
      <c r="SDJ24" s="19"/>
      <c r="SDK24" s="19"/>
      <c r="SDL24" s="19"/>
      <c r="SDM24" s="19"/>
      <c r="SDN24" s="19"/>
      <c r="SDO24" s="19"/>
      <c r="SDP24" s="19"/>
      <c r="SDQ24" s="19"/>
      <c r="SDR24" s="19"/>
      <c r="SDS24" s="19"/>
      <c r="SDT24" s="19"/>
      <c r="SDU24" s="19"/>
      <c r="SDV24" s="19"/>
      <c r="SDW24" s="19"/>
      <c r="SDX24" s="19"/>
      <c r="SDY24" s="19"/>
      <c r="SDZ24" s="19"/>
      <c r="SEA24" s="19"/>
      <c r="SEB24" s="19"/>
      <c r="SEC24" s="19"/>
      <c r="SED24" s="19"/>
      <c r="SEE24" s="19"/>
      <c r="SEF24" s="19"/>
      <c r="SEG24" s="19"/>
      <c r="SEH24" s="19"/>
      <c r="SEI24" s="19"/>
      <c r="SEJ24" s="19"/>
      <c r="SEK24" s="19"/>
      <c r="SEL24" s="19"/>
      <c r="SEM24" s="19"/>
      <c r="SEN24" s="19"/>
      <c r="SEO24" s="19"/>
      <c r="SEP24" s="19"/>
      <c r="SEQ24" s="19"/>
      <c r="SER24" s="19"/>
      <c r="SES24" s="19"/>
      <c r="SET24" s="19"/>
      <c r="SEU24" s="19"/>
      <c r="SEV24" s="19"/>
      <c r="SEW24" s="19"/>
      <c r="SEX24" s="19"/>
      <c r="SEY24" s="19"/>
      <c r="SEZ24" s="19"/>
      <c r="SFA24" s="19"/>
      <c r="SFB24" s="19"/>
      <c r="SFC24" s="19"/>
      <c r="SFD24" s="19"/>
      <c r="SFE24" s="19"/>
      <c r="SFF24" s="19"/>
      <c r="SFG24" s="19"/>
      <c r="SFH24" s="19"/>
      <c r="SFI24" s="19"/>
      <c r="SFJ24" s="19"/>
      <c r="SFK24" s="19"/>
      <c r="SFL24" s="19"/>
      <c r="SFM24" s="19"/>
      <c r="SFN24" s="19"/>
      <c r="SFO24" s="19"/>
      <c r="SFP24" s="19"/>
      <c r="SFQ24" s="19"/>
      <c r="SFR24" s="19"/>
      <c r="SFS24" s="19"/>
      <c r="SFT24" s="19"/>
      <c r="SFU24" s="19"/>
      <c r="SFV24" s="19"/>
      <c r="SFW24" s="19"/>
      <c r="SFX24" s="19"/>
      <c r="SFY24" s="19"/>
      <c r="SFZ24" s="19"/>
      <c r="SGA24" s="19"/>
      <c r="SGB24" s="19"/>
      <c r="SGC24" s="19"/>
      <c r="SGD24" s="19"/>
      <c r="SGE24" s="19"/>
      <c r="SGF24" s="19"/>
      <c r="SGG24" s="19"/>
      <c r="SGH24" s="19"/>
      <c r="SGI24" s="19"/>
      <c r="SGJ24" s="19"/>
      <c r="SGK24" s="19"/>
      <c r="SGL24" s="19"/>
      <c r="SGM24" s="19"/>
      <c r="SGN24" s="19"/>
      <c r="SGO24" s="19"/>
      <c r="SGP24" s="19"/>
      <c r="SGQ24" s="19"/>
      <c r="SGR24" s="19"/>
      <c r="SGS24" s="19"/>
      <c r="SGT24" s="19"/>
      <c r="SGU24" s="19"/>
      <c r="SGV24" s="19"/>
      <c r="SGW24" s="19"/>
      <c r="SGX24" s="19"/>
      <c r="SGY24" s="19"/>
      <c r="SGZ24" s="19"/>
      <c r="SHA24" s="19"/>
      <c r="SHB24" s="19"/>
      <c r="SHC24" s="19"/>
      <c r="SHD24" s="19"/>
      <c r="SHE24" s="19"/>
      <c r="SHF24" s="19"/>
      <c r="SHG24" s="19"/>
      <c r="SHH24" s="19"/>
      <c r="SHI24" s="19"/>
      <c r="SHJ24" s="19"/>
      <c r="SHK24" s="19"/>
      <c r="SHL24" s="19"/>
      <c r="SHM24" s="19"/>
      <c r="SHN24" s="19"/>
      <c r="SHO24" s="19"/>
      <c r="SHP24" s="19"/>
      <c r="SHQ24" s="19"/>
      <c r="SHR24" s="19"/>
      <c r="SHS24" s="19"/>
      <c r="SHT24" s="19"/>
      <c r="SHU24" s="19"/>
      <c r="SHV24" s="19"/>
      <c r="SHW24" s="19"/>
      <c r="SHX24" s="19"/>
      <c r="SHY24" s="19"/>
      <c r="SHZ24" s="19"/>
      <c r="SIA24" s="19"/>
      <c r="SIB24" s="19"/>
      <c r="SIC24" s="19"/>
      <c r="SID24" s="19"/>
      <c r="SIE24" s="19"/>
      <c r="SIF24" s="19"/>
      <c r="SIG24" s="19"/>
      <c r="SIH24" s="19"/>
      <c r="SII24" s="19"/>
      <c r="SIJ24" s="19"/>
      <c r="SIK24" s="19"/>
      <c r="SIL24" s="19"/>
      <c r="SIM24" s="19"/>
      <c r="SIN24" s="19"/>
      <c r="SIO24" s="19"/>
      <c r="SIP24" s="19"/>
      <c r="SIQ24" s="19"/>
      <c r="SIR24" s="19"/>
      <c r="SIS24" s="19"/>
      <c r="SIT24" s="19"/>
      <c r="SIU24" s="19"/>
      <c r="SIV24" s="19"/>
      <c r="SIW24" s="19"/>
      <c r="SIX24" s="19"/>
      <c r="SIY24" s="19"/>
      <c r="SIZ24" s="19"/>
      <c r="SJA24" s="19"/>
      <c r="SJB24" s="19"/>
      <c r="SJC24" s="19"/>
      <c r="SJD24" s="19"/>
      <c r="SJE24" s="19"/>
      <c r="SJF24" s="19"/>
      <c r="SJG24" s="19"/>
      <c r="SJH24" s="19"/>
      <c r="SJI24" s="19"/>
      <c r="SJJ24" s="19"/>
      <c r="SJK24" s="19"/>
      <c r="SJL24" s="19"/>
      <c r="SJM24" s="19"/>
      <c r="SJN24" s="19"/>
      <c r="SJO24" s="19"/>
      <c r="SJP24" s="19"/>
      <c r="SJQ24" s="19"/>
      <c r="SJR24" s="19"/>
      <c r="SJS24" s="19"/>
      <c r="SJT24" s="19"/>
      <c r="SJU24" s="19"/>
      <c r="SJV24" s="19"/>
      <c r="SJW24" s="19"/>
      <c r="SJX24" s="19"/>
      <c r="SJY24" s="19"/>
      <c r="SJZ24" s="19"/>
      <c r="SKA24" s="19"/>
      <c r="SKB24" s="19"/>
      <c r="SKC24" s="19"/>
      <c r="SKD24" s="19"/>
      <c r="SKE24" s="19"/>
      <c r="SKF24" s="19"/>
      <c r="SKG24" s="19"/>
      <c r="SKH24" s="19"/>
      <c r="SKI24" s="19"/>
      <c r="SKJ24" s="19"/>
      <c r="SKK24" s="19"/>
      <c r="SKL24" s="19"/>
      <c r="SKM24" s="19"/>
      <c r="SKN24" s="19"/>
      <c r="SKO24" s="19"/>
      <c r="SKP24" s="19"/>
      <c r="SKQ24" s="19"/>
      <c r="SKR24" s="19"/>
      <c r="SKS24" s="19"/>
      <c r="SKT24" s="19"/>
      <c r="SKU24" s="19"/>
      <c r="SKV24" s="19"/>
      <c r="SKW24" s="19"/>
      <c r="SKX24" s="19"/>
      <c r="SKY24" s="19"/>
      <c r="SKZ24" s="19"/>
      <c r="SLA24" s="19"/>
      <c r="SLB24" s="19"/>
      <c r="SLC24" s="19"/>
      <c r="SLD24" s="19"/>
      <c r="SLE24" s="19"/>
      <c r="SLF24" s="19"/>
      <c r="SLG24" s="19"/>
      <c r="SLH24" s="19"/>
      <c r="SLI24" s="19"/>
      <c r="SLJ24" s="19"/>
      <c r="SLK24" s="19"/>
      <c r="SLL24" s="19"/>
      <c r="SLM24" s="19"/>
      <c r="SLN24" s="19"/>
      <c r="SLO24" s="19"/>
      <c r="SLP24" s="19"/>
      <c r="SLQ24" s="19"/>
      <c r="SLR24" s="19"/>
      <c r="SLS24" s="19"/>
      <c r="SLT24" s="19"/>
      <c r="SLU24" s="19"/>
      <c r="SLV24" s="19"/>
      <c r="SLW24" s="19"/>
      <c r="SLX24" s="19"/>
      <c r="SLY24" s="19"/>
      <c r="SLZ24" s="19"/>
      <c r="SMA24" s="19"/>
      <c r="SMB24" s="19"/>
      <c r="SMC24" s="19"/>
      <c r="SMD24" s="19"/>
      <c r="SME24" s="19"/>
      <c r="SMF24" s="19"/>
      <c r="SMG24" s="19"/>
      <c r="SMH24" s="19"/>
      <c r="SMI24" s="19"/>
      <c r="SMJ24" s="19"/>
      <c r="SMK24" s="19"/>
      <c r="SML24" s="19"/>
      <c r="SMM24" s="19"/>
      <c r="SMN24" s="19"/>
      <c r="SMO24" s="19"/>
      <c r="SMP24" s="19"/>
      <c r="SMQ24" s="19"/>
      <c r="SMR24" s="19"/>
      <c r="SMS24" s="19"/>
      <c r="SMT24" s="19"/>
      <c r="SMU24" s="19"/>
      <c r="SMV24" s="19"/>
      <c r="SMW24" s="19"/>
      <c r="SMX24" s="19"/>
      <c r="SMY24" s="19"/>
      <c r="SMZ24" s="19"/>
      <c r="SNA24" s="19"/>
      <c r="SNB24" s="19"/>
      <c r="SNC24" s="19"/>
      <c r="SND24" s="19"/>
      <c r="SNE24" s="19"/>
      <c r="SNF24" s="19"/>
      <c r="SNG24" s="19"/>
      <c r="SNH24" s="19"/>
      <c r="SNI24" s="19"/>
      <c r="SNJ24" s="19"/>
      <c r="SNK24" s="19"/>
      <c r="SNL24" s="19"/>
      <c r="SNM24" s="19"/>
      <c r="SNN24" s="19"/>
      <c r="SNO24" s="19"/>
      <c r="SNP24" s="19"/>
      <c r="SNQ24" s="19"/>
      <c r="SNR24" s="19"/>
      <c r="SNS24" s="19"/>
      <c r="SNT24" s="19"/>
      <c r="SNU24" s="19"/>
      <c r="SNV24" s="19"/>
      <c r="SNW24" s="19"/>
      <c r="SNX24" s="19"/>
      <c r="SNY24" s="19"/>
      <c r="SNZ24" s="19"/>
      <c r="SOA24" s="19"/>
      <c r="SOB24" s="19"/>
      <c r="SOC24" s="19"/>
      <c r="SOD24" s="19"/>
      <c r="SOE24" s="19"/>
      <c r="SOF24" s="19"/>
      <c r="SOG24" s="19"/>
      <c r="SOH24" s="19"/>
      <c r="SOI24" s="19"/>
      <c r="SOJ24" s="19"/>
      <c r="SOK24" s="19"/>
      <c r="SOL24" s="19"/>
      <c r="SOM24" s="19"/>
      <c r="SON24" s="19"/>
      <c r="SOO24" s="19"/>
      <c r="SOP24" s="19"/>
      <c r="SOQ24" s="19"/>
      <c r="SOR24" s="19"/>
      <c r="SOS24" s="19"/>
      <c r="SOT24" s="19"/>
      <c r="SOU24" s="19"/>
      <c r="SOV24" s="19"/>
      <c r="SOW24" s="19"/>
      <c r="SOX24" s="19"/>
      <c r="SOY24" s="19"/>
      <c r="SOZ24" s="19"/>
      <c r="SPA24" s="19"/>
      <c r="SPB24" s="19"/>
      <c r="SPC24" s="19"/>
      <c r="SPD24" s="19"/>
      <c r="SPE24" s="19"/>
      <c r="SPF24" s="19"/>
      <c r="SPG24" s="19"/>
      <c r="SPH24" s="19"/>
      <c r="SPI24" s="19"/>
      <c r="SPJ24" s="19"/>
      <c r="SPK24" s="19"/>
      <c r="SPL24" s="19"/>
      <c r="SPM24" s="19"/>
      <c r="SPN24" s="19"/>
      <c r="SPO24" s="19"/>
      <c r="SPP24" s="19"/>
      <c r="SPQ24" s="19"/>
      <c r="SPR24" s="19"/>
      <c r="SPS24" s="19"/>
      <c r="SPT24" s="19"/>
      <c r="SPU24" s="19"/>
      <c r="SPV24" s="19"/>
      <c r="SPW24" s="19"/>
      <c r="SPX24" s="19"/>
      <c r="SPY24" s="19"/>
      <c r="SPZ24" s="19"/>
      <c r="SQA24" s="19"/>
      <c r="SQB24" s="19"/>
      <c r="SQC24" s="19"/>
      <c r="SQD24" s="19"/>
      <c r="SQE24" s="19"/>
      <c r="SQF24" s="19"/>
      <c r="SQG24" s="19"/>
      <c r="SQH24" s="19"/>
      <c r="SQI24" s="19"/>
      <c r="SQJ24" s="19"/>
      <c r="SQK24" s="19"/>
      <c r="SQL24" s="19"/>
      <c r="SQM24" s="19"/>
      <c r="SQN24" s="19"/>
      <c r="SQO24" s="19"/>
      <c r="SQP24" s="19"/>
      <c r="SQQ24" s="19"/>
      <c r="SQR24" s="19"/>
      <c r="SQS24" s="19"/>
      <c r="SQT24" s="19"/>
      <c r="SQU24" s="19"/>
      <c r="SQV24" s="19"/>
      <c r="SQW24" s="19"/>
      <c r="SQX24" s="19"/>
      <c r="SQY24" s="19"/>
      <c r="SQZ24" s="19"/>
      <c r="SRA24" s="19"/>
      <c r="SRB24" s="19"/>
      <c r="SRC24" s="19"/>
      <c r="SRD24" s="19"/>
      <c r="SRE24" s="19"/>
      <c r="SRF24" s="19"/>
      <c r="SRG24" s="19"/>
      <c r="SRH24" s="19"/>
      <c r="SRI24" s="19"/>
      <c r="SRJ24" s="19"/>
      <c r="SRK24" s="19"/>
      <c r="SRL24" s="19"/>
      <c r="SRM24" s="19"/>
      <c r="SRN24" s="19"/>
      <c r="SRO24" s="19"/>
      <c r="SRP24" s="19"/>
      <c r="SRQ24" s="19"/>
      <c r="SRR24" s="19"/>
      <c r="SRS24" s="19"/>
      <c r="SRT24" s="19"/>
      <c r="SRU24" s="19"/>
      <c r="SRV24" s="19"/>
      <c r="SRW24" s="19"/>
      <c r="SRX24" s="19"/>
      <c r="SRY24" s="19"/>
      <c r="SRZ24" s="19"/>
      <c r="SSA24" s="19"/>
      <c r="SSB24" s="19"/>
      <c r="SSC24" s="19"/>
      <c r="SSD24" s="19"/>
      <c r="SSE24" s="19"/>
      <c r="SSF24" s="19"/>
      <c r="SSG24" s="19"/>
      <c r="SSH24" s="19"/>
      <c r="SSI24" s="19"/>
      <c r="SSJ24" s="19"/>
      <c r="SSK24" s="19"/>
      <c r="SSL24" s="19"/>
      <c r="SSM24" s="19"/>
      <c r="SSN24" s="19"/>
      <c r="SSO24" s="19"/>
      <c r="SSP24" s="19"/>
      <c r="SSQ24" s="19"/>
      <c r="SSR24" s="19"/>
      <c r="SSS24" s="19"/>
      <c r="SST24" s="19"/>
      <c r="SSU24" s="19"/>
      <c r="SSV24" s="19"/>
      <c r="SSW24" s="19"/>
      <c r="SSX24" s="19"/>
      <c r="SSY24" s="19"/>
      <c r="SSZ24" s="19"/>
      <c r="STA24" s="19"/>
      <c r="STB24" s="19"/>
      <c r="STC24" s="19"/>
      <c r="STD24" s="19"/>
      <c r="STE24" s="19"/>
      <c r="STF24" s="19"/>
      <c r="STG24" s="19"/>
      <c r="STH24" s="19"/>
      <c r="STI24" s="19"/>
      <c r="STJ24" s="19"/>
      <c r="STK24" s="19"/>
      <c r="STL24" s="19"/>
      <c r="STM24" s="19"/>
      <c r="STN24" s="19"/>
      <c r="STO24" s="19"/>
      <c r="STP24" s="19"/>
      <c r="STQ24" s="19"/>
      <c r="STR24" s="19"/>
      <c r="STS24" s="19"/>
      <c r="STT24" s="19"/>
      <c r="STU24" s="19"/>
      <c r="STV24" s="19"/>
      <c r="STW24" s="19"/>
      <c r="STX24" s="19"/>
      <c r="STY24" s="19"/>
      <c r="STZ24" s="19"/>
      <c r="SUA24" s="19"/>
      <c r="SUB24" s="19"/>
      <c r="SUC24" s="19"/>
      <c r="SUD24" s="19"/>
      <c r="SUE24" s="19"/>
      <c r="SUF24" s="19"/>
      <c r="SUG24" s="19"/>
      <c r="SUH24" s="19"/>
      <c r="SUI24" s="19"/>
      <c r="SUJ24" s="19"/>
      <c r="SUK24" s="19"/>
      <c r="SUL24" s="19"/>
      <c r="SUM24" s="19"/>
      <c r="SUN24" s="19"/>
      <c r="SUO24" s="19"/>
      <c r="SUP24" s="19"/>
      <c r="SUQ24" s="19"/>
      <c r="SUR24" s="19"/>
      <c r="SUS24" s="19"/>
      <c r="SUT24" s="19"/>
      <c r="SUU24" s="19"/>
      <c r="SUV24" s="19"/>
      <c r="SUW24" s="19"/>
      <c r="SUX24" s="19"/>
      <c r="SUY24" s="19"/>
      <c r="SUZ24" s="19"/>
      <c r="SVA24" s="19"/>
      <c r="SVB24" s="19"/>
      <c r="SVC24" s="19"/>
      <c r="SVD24" s="19"/>
      <c r="SVE24" s="19"/>
      <c r="SVF24" s="19"/>
      <c r="SVG24" s="19"/>
      <c r="SVH24" s="19"/>
      <c r="SVI24" s="19"/>
    </row>
    <row r="25" spans="1:13425" ht="15" customHeight="1" x14ac:dyDescent="0.3">
      <c r="A25" s="129" t="s">
        <v>38</v>
      </c>
      <c r="B25" s="131" t="s">
        <v>42</v>
      </c>
      <c r="C25" s="141"/>
      <c r="D25" s="141"/>
      <c r="E25" s="141"/>
      <c r="F25" s="137"/>
      <c r="G25" s="139" t="s">
        <v>41</v>
      </c>
      <c r="H25" s="131" t="s">
        <v>40</v>
      </c>
      <c r="I25" s="137"/>
      <c r="J25" s="135" t="s">
        <v>72</v>
      </c>
      <c r="K25" s="131" t="s">
        <v>39</v>
      </c>
      <c r="L25" s="132"/>
      <c r="O25" s="145" t="str">
        <f>IF((C5-C6)=2.5,CONCATENATE("ISOLCUPOLA in EPS CS (15) 150 classe E (Euroclasse di Reazione al Fuoco) avente dimensioni 57,0 x 57,0 cm e spessore nominale ",C6," cm  completo di CORONA di Collegamento e munita di piedini da 2,5 cm "),CONCATENATE("ISOLCUPOLA in EPS CS (15) 150 classe E (Euroclasse di Reazione al Fuoco) avente dimensioni 57,0 x 57,0 cm e spessore nominale ",C6," cm;"))</f>
        <v>ISOLCUPOLA in EPS CS (15) 150 classe E (Euroclasse di Reazione al Fuoco) avente dimensioni 57,0 x 57,0 cm e spessore nominale 16 cm;</v>
      </c>
      <c r="P25" s="145"/>
      <c r="Q25" s="145"/>
      <c r="R25" s="145"/>
      <c r="S25" s="145"/>
      <c r="T25" s="145"/>
      <c r="U25" s="145"/>
      <c r="V25" s="145"/>
      <c r="W25" s="145"/>
      <c r="X25" s="145"/>
    </row>
    <row r="26" spans="1:13425" x14ac:dyDescent="0.3">
      <c r="A26" s="130"/>
      <c r="B26" s="133"/>
      <c r="C26" s="142"/>
      <c r="D26" s="142"/>
      <c r="E26" s="142"/>
      <c r="F26" s="138"/>
      <c r="G26" s="140"/>
      <c r="H26" s="133"/>
      <c r="I26" s="138"/>
      <c r="J26" s="136"/>
      <c r="K26" s="133"/>
      <c r="L26" s="134"/>
      <c r="O26" s="145"/>
      <c r="P26" s="145"/>
      <c r="Q26" s="145"/>
      <c r="R26" s="145"/>
      <c r="S26" s="145"/>
      <c r="T26" s="145"/>
      <c r="U26" s="145"/>
      <c r="V26" s="145"/>
      <c r="W26" s="145"/>
      <c r="X26" s="145"/>
    </row>
    <row r="27" spans="1:13425" x14ac:dyDescent="0.3">
      <c r="A27" s="63" t="s">
        <v>43</v>
      </c>
      <c r="B27" s="148" t="s">
        <v>46</v>
      </c>
      <c r="C27" s="149"/>
      <c r="D27" s="149"/>
      <c r="E27" s="149"/>
      <c r="F27" s="150"/>
      <c r="G27" s="95"/>
      <c r="H27" s="155"/>
      <c r="I27" s="156"/>
      <c r="J27" s="95"/>
      <c r="K27" s="157"/>
      <c r="L27" s="158"/>
      <c r="O27" s="145" t="str">
        <f>IF(C11="NO","",IF(C12&gt;0,"",IF(C12&lt;&gt;"NO", CONCATENATE("SOTTOPIEDE in ",E11,""))))</f>
        <v>SOTTOPIEDE in Cls cellulare N/mmq≥5  spessore 5 cm</v>
      </c>
      <c r="P27" s="145"/>
      <c r="Q27" s="145"/>
      <c r="R27" s="145"/>
      <c r="S27" s="145"/>
      <c r="T27" s="145"/>
      <c r="U27" s="145"/>
      <c r="V27" s="145"/>
      <c r="W27" s="145"/>
      <c r="X27" s="145"/>
    </row>
    <row r="28" spans="1:13425" ht="15.6" x14ac:dyDescent="0.3">
      <c r="A28" s="96">
        <v>1</v>
      </c>
      <c r="B28" s="174" t="s">
        <v>110</v>
      </c>
      <c r="C28" s="175"/>
      <c r="D28" s="175"/>
      <c r="E28" s="175"/>
      <c r="F28" s="176"/>
      <c r="G28" s="97" t="s">
        <v>45</v>
      </c>
      <c r="H28" s="189">
        <f>IF(M17=42,P42,IF(M17=141,P43,P41))</f>
        <v>0.11</v>
      </c>
      <c r="I28" s="190"/>
      <c r="J28" s="98">
        <v>35</v>
      </c>
      <c r="K28" s="143">
        <f>H28*J28</f>
        <v>3.85</v>
      </c>
      <c r="L28" s="144"/>
      <c r="O28" s="146"/>
      <c r="P28" s="146"/>
    </row>
    <row r="29" spans="1:13425" x14ac:dyDescent="0.3">
      <c r="A29" s="96">
        <v>2</v>
      </c>
      <c r="B29" s="174" t="s">
        <v>116</v>
      </c>
      <c r="C29" s="175"/>
      <c r="D29" s="175"/>
      <c r="E29" s="175"/>
      <c r="F29" s="176"/>
      <c r="G29" s="97" t="s">
        <v>45</v>
      </c>
      <c r="H29" s="189">
        <f>IF(M17=42,Q42,IF(M17=141,Q43,Q41))</f>
        <v>0.12</v>
      </c>
      <c r="I29" s="190"/>
      <c r="J29" s="98">
        <v>35</v>
      </c>
      <c r="K29" s="143">
        <f>H29*J29</f>
        <v>4.2</v>
      </c>
      <c r="L29" s="144"/>
    </row>
    <row r="30" spans="1:13425" ht="15" customHeight="1" x14ac:dyDescent="0.3">
      <c r="A30" s="99"/>
      <c r="B30" s="177" t="s">
        <v>73</v>
      </c>
      <c r="C30" s="178"/>
      <c r="D30" s="178"/>
      <c r="E30" s="178"/>
      <c r="F30" s="179"/>
      <c r="G30" s="58"/>
      <c r="H30" s="159"/>
      <c r="I30" s="160"/>
      <c r="J30" s="59"/>
      <c r="K30" s="161">
        <f>SUM(K28:L29)</f>
        <v>8.0500000000000007</v>
      </c>
      <c r="L30" s="162"/>
      <c r="N30">
        <v>141</v>
      </c>
      <c r="O30" s="147" t="str">
        <f>CONCATENATE("Fornitura sistema ISOLCUPOLEX H=",C5," cm completo di Isolcupole in EPS H=",C6," cm, Piedino da 2,5 cm e CORONE  di giunzione")</f>
        <v>Fornitura sistema ISOLCUPOLEX H=41 cm completo di Isolcupole in EPS H=16 cm, Piedino da 2,5 cm e CORONE  di giunzione</v>
      </c>
      <c r="P30" s="147"/>
      <c r="Q30" s="147"/>
      <c r="R30" s="147"/>
      <c r="S30" s="147"/>
    </row>
    <row r="31" spans="1:13425" x14ac:dyDescent="0.3">
      <c r="A31" s="99"/>
      <c r="B31" s="180"/>
      <c r="C31" s="181"/>
      <c r="D31" s="181"/>
      <c r="E31" s="181"/>
      <c r="F31" s="182"/>
      <c r="G31" s="100"/>
      <c r="H31" s="163"/>
      <c r="I31" s="164"/>
      <c r="J31" s="101"/>
      <c r="K31" s="165"/>
      <c r="L31" s="166"/>
      <c r="O31" s="147"/>
      <c r="P31" s="147"/>
      <c r="Q31" s="147"/>
      <c r="R31" s="147"/>
      <c r="S31" s="147"/>
    </row>
    <row r="32" spans="1:13425" x14ac:dyDescent="0.3">
      <c r="A32" s="64" t="s">
        <v>44</v>
      </c>
      <c r="B32" s="171" t="s">
        <v>47</v>
      </c>
      <c r="C32" s="172"/>
      <c r="D32" s="172"/>
      <c r="E32" s="172"/>
      <c r="F32" s="173"/>
      <c r="G32" s="102"/>
      <c r="H32" s="167"/>
      <c r="I32" s="168"/>
      <c r="J32" s="103"/>
      <c r="K32" s="169"/>
      <c r="L32" s="170"/>
      <c r="N32">
        <v>132</v>
      </c>
      <c r="O32" s="147" t="str">
        <f>CONCATENATE("Fornitura sistema ISOLCUPOLEX H=",C5," cm completo di Isolcupole in EPS H=",C6," cm",C6," cm e Vaschette in EPS (vuoto tot. cm ",C8,")")</f>
        <v>Fornitura sistema ISOLCUPOLEX H=41 cm completo di Isolcupole in EPS H=16 cm16 cm e Vaschette in EPS (vuoto tot. cm OK)</v>
      </c>
      <c r="P32" s="147"/>
      <c r="Q32" s="147"/>
      <c r="R32" s="147"/>
      <c r="S32" s="147"/>
    </row>
    <row r="33" spans="1:19" x14ac:dyDescent="0.3">
      <c r="A33" s="202">
        <v>1</v>
      </c>
      <c r="B33" s="233" t="str">
        <f>IF(M17=141,O30,IF(M17=132,O32,IF(M17=114,O34,IF(M17=42,O36))))</f>
        <v>Fornitura sistema ISOLCUPOLEX H=41 cm completo di Isolcupole in EPS h=16 cm e Isolpiede in EPS H=25 cm</v>
      </c>
      <c r="C33" s="234"/>
      <c r="D33" s="234"/>
      <c r="E33" s="234"/>
      <c r="F33" s="235"/>
      <c r="G33" s="183" t="s">
        <v>71</v>
      </c>
      <c r="H33" s="185">
        <v>1</v>
      </c>
      <c r="I33" s="186"/>
      <c r="J33" s="227">
        <v>33</v>
      </c>
      <c r="K33" s="229">
        <f>H33*J33</f>
        <v>33</v>
      </c>
      <c r="L33" s="230"/>
      <c r="O33" s="147"/>
      <c r="P33" s="147"/>
      <c r="Q33" s="147"/>
      <c r="R33" s="147"/>
      <c r="S33" s="147"/>
    </row>
    <row r="34" spans="1:19" ht="43.5" customHeight="1" x14ac:dyDescent="0.3">
      <c r="A34" s="203"/>
      <c r="B34" s="236"/>
      <c r="C34" s="237"/>
      <c r="D34" s="237"/>
      <c r="E34" s="237"/>
      <c r="F34" s="238"/>
      <c r="G34" s="184"/>
      <c r="H34" s="187"/>
      <c r="I34" s="188"/>
      <c r="J34" s="228"/>
      <c r="K34" s="231"/>
      <c r="L34" s="232"/>
      <c r="N34" s="71">
        <v>114</v>
      </c>
      <c r="O34" s="147" t="str">
        <f>CONCATENATE("Fornitura sistema ISOLCUPOLEX H=",C5," cm completo di Isolcupole in EPS h=",C6," cm e Isolpiede in EPS H=",C10," cm")</f>
        <v>Fornitura sistema ISOLCUPOLEX H=41 cm completo di Isolcupole in EPS h=16 cm e Isolpiede in EPS H=25 cm</v>
      </c>
      <c r="P34" s="147"/>
      <c r="Q34" s="147"/>
      <c r="R34" s="147"/>
      <c r="S34" s="147"/>
    </row>
    <row r="35" spans="1:19" x14ac:dyDescent="0.3">
      <c r="A35" s="96">
        <v>2</v>
      </c>
      <c r="B35" s="174" t="str">
        <f>CONCATENATE("Calcestruzzo ",C13," a raso Isolcupolex")</f>
        <v>Calcestruzzo C25/30 a raso Isolcupolex</v>
      </c>
      <c r="C35" s="175"/>
      <c r="D35" s="175"/>
      <c r="E35" s="175"/>
      <c r="F35" s="176"/>
      <c r="G35" s="97" t="s">
        <v>70</v>
      </c>
      <c r="H35" s="198">
        <f>tabelle!O12</f>
        <v>2.2533999999999998E-2</v>
      </c>
      <c r="I35" s="199"/>
      <c r="J35" s="98">
        <v>115</v>
      </c>
      <c r="K35" s="143">
        <f>H35*J35</f>
        <v>2.5914099999999998</v>
      </c>
      <c r="L35" s="144"/>
      <c r="O35" s="147"/>
      <c r="P35" s="147"/>
      <c r="Q35" s="147"/>
      <c r="R35" s="147"/>
      <c r="S35" s="147"/>
    </row>
    <row r="36" spans="1:19" x14ac:dyDescent="0.3">
      <c r="A36" s="96">
        <v>3</v>
      </c>
      <c r="B36" s="174" t="str">
        <f>CONCATENATE("Calcestruzzo ",C13," per cappa spessore ",rck," cm")</f>
        <v>Calcestruzzo C25/30 per cappa spessore 5 cm</v>
      </c>
      <c r="C36" s="175"/>
      <c r="D36" s="175"/>
      <c r="E36" s="175"/>
      <c r="F36" s="176"/>
      <c r="G36" s="97" t="s">
        <v>70</v>
      </c>
      <c r="H36" s="198">
        <f>rck*0.01</f>
        <v>0.05</v>
      </c>
      <c r="I36" s="199"/>
      <c r="J36" s="98">
        <v>115</v>
      </c>
      <c r="K36" s="143">
        <f>H36*J36</f>
        <v>5.75</v>
      </c>
      <c r="L36" s="144"/>
      <c r="N36">
        <v>42</v>
      </c>
      <c r="O36" s="147" t="str">
        <f>CONCATENATE("Fornitura sistema ISOLCUPOLEX H=",C5," cm completo di Isolcupole in EPS H=",C6," cm, Isolpiede in EPS L.=",C10," cm e Tubo in PVC L.=",C12," cm con Basi (vuoto tot. cm ",C8,")")</f>
        <v>Fornitura sistema ISOLCUPOLEX H=41 cm completo di Isolcupole in EPS H=16 cm, Isolpiede in EPS L.=25 cm e Tubo in PVC L.=0 cm con Basi (vuoto tot. cm OK)</v>
      </c>
      <c r="P36" s="147"/>
      <c r="Q36" s="147"/>
      <c r="R36" s="147"/>
      <c r="S36" s="147"/>
    </row>
    <row r="37" spans="1:19" x14ac:dyDescent="0.3">
      <c r="A37" s="99"/>
      <c r="B37" s="177" t="s">
        <v>74</v>
      </c>
      <c r="C37" s="178"/>
      <c r="D37" s="178"/>
      <c r="E37" s="178"/>
      <c r="F37" s="179"/>
      <c r="G37" s="58"/>
      <c r="H37" s="159"/>
      <c r="I37" s="160"/>
      <c r="J37" s="59"/>
      <c r="K37" s="161">
        <f>SUM(K33:L36)</f>
        <v>41.341409999999996</v>
      </c>
      <c r="L37" s="162"/>
      <c r="O37" s="147"/>
      <c r="P37" s="147"/>
      <c r="Q37" s="147"/>
      <c r="R37" s="147"/>
      <c r="S37" s="147"/>
    </row>
    <row r="38" spans="1:19" x14ac:dyDescent="0.3">
      <c r="A38" s="99"/>
      <c r="B38" s="191"/>
      <c r="C38" s="192"/>
      <c r="D38" s="192"/>
      <c r="E38" s="192"/>
      <c r="F38" s="193"/>
      <c r="G38" s="100"/>
      <c r="H38" s="163"/>
      <c r="I38" s="164"/>
      <c r="J38" s="101"/>
      <c r="K38" s="165"/>
      <c r="L38" s="166"/>
      <c r="O38" s="18"/>
      <c r="P38" s="18"/>
      <c r="Q38" s="18"/>
      <c r="R38" s="18"/>
      <c r="S38" s="18"/>
    </row>
    <row r="39" spans="1:19" x14ac:dyDescent="0.3">
      <c r="A39" s="57" t="s">
        <v>75</v>
      </c>
      <c r="B39" s="171" t="s">
        <v>76</v>
      </c>
      <c r="C39" s="172"/>
      <c r="D39" s="172"/>
      <c r="E39" s="172"/>
      <c r="F39" s="173"/>
      <c r="G39" s="102"/>
      <c r="H39" s="167"/>
      <c r="I39" s="168"/>
      <c r="J39" s="103"/>
      <c r="K39" s="169"/>
      <c r="L39" s="170"/>
      <c r="P39" s="1" t="s">
        <v>93</v>
      </c>
      <c r="Q39" s="1"/>
    </row>
    <row r="40" spans="1:19" x14ac:dyDescent="0.3">
      <c r="A40" s="99">
        <v>1</v>
      </c>
      <c r="B40" s="174" t="s">
        <v>77</v>
      </c>
      <c r="C40" s="175"/>
      <c r="D40" s="175"/>
      <c r="E40" s="175"/>
      <c r="F40" s="176"/>
      <c r="G40" s="97" t="s">
        <v>71</v>
      </c>
      <c r="H40" s="189">
        <v>1</v>
      </c>
      <c r="I40" s="190"/>
      <c r="J40" s="104">
        <v>1</v>
      </c>
      <c r="K40" s="143">
        <f>H40*J40</f>
        <v>1</v>
      </c>
      <c r="L40" s="144"/>
      <c r="O40" s="1"/>
      <c r="P40" s="1" t="s">
        <v>94</v>
      </c>
      <c r="Q40" s="1" t="s">
        <v>95</v>
      </c>
    </row>
    <row r="41" spans="1:19" x14ac:dyDescent="0.3">
      <c r="A41" s="99">
        <v>2</v>
      </c>
      <c r="B41" s="174" t="s">
        <v>78</v>
      </c>
      <c r="C41" s="175"/>
      <c r="D41" s="175"/>
      <c r="E41" s="175"/>
      <c r="F41" s="176"/>
      <c r="G41" s="97" t="s">
        <v>79</v>
      </c>
      <c r="H41" s="189">
        <v>1</v>
      </c>
      <c r="I41" s="190"/>
      <c r="J41" s="98">
        <v>0</v>
      </c>
      <c r="K41" s="143">
        <f>H41*J41</f>
        <v>0</v>
      </c>
      <c r="L41" s="144"/>
      <c r="O41" s="1" t="s">
        <v>96</v>
      </c>
      <c r="P41" s="1">
        <v>0.11</v>
      </c>
      <c r="Q41" s="1">
        <v>0.12</v>
      </c>
    </row>
    <row r="42" spans="1:19" x14ac:dyDescent="0.3">
      <c r="A42" s="99"/>
      <c r="B42" s="177" t="s">
        <v>80</v>
      </c>
      <c r="C42" s="178"/>
      <c r="D42" s="178"/>
      <c r="E42" s="178"/>
      <c r="F42" s="179"/>
      <c r="G42" s="58"/>
      <c r="H42" s="159"/>
      <c r="I42" s="160"/>
      <c r="J42" s="59"/>
      <c r="K42" s="161">
        <f>SUM(K38:L41)</f>
        <v>1</v>
      </c>
      <c r="L42" s="162"/>
      <c r="O42" s="1" t="s">
        <v>97</v>
      </c>
      <c r="P42" s="1">
        <v>0.13</v>
      </c>
      <c r="Q42" s="1">
        <v>0.13</v>
      </c>
    </row>
    <row r="43" spans="1:19" x14ac:dyDescent="0.3">
      <c r="A43" s="99"/>
      <c r="B43" s="180"/>
      <c r="C43" s="181"/>
      <c r="D43" s="181"/>
      <c r="E43" s="181"/>
      <c r="F43" s="182"/>
      <c r="G43" s="100"/>
      <c r="H43" s="163"/>
      <c r="I43" s="164"/>
      <c r="J43" s="101"/>
      <c r="K43" s="165"/>
      <c r="L43" s="166"/>
      <c r="O43" t="s">
        <v>98</v>
      </c>
      <c r="P43" s="1">
        <v>0.09</v>
      </c>
      <c r="Q43" s="1">
        <v>0.11</v>
      </c>
    </row>
    <row r="44" spans="1:19" x14ac:dyDescent="0.3">
      <c r="A44" s="64" t="s">
        <v>81</v>
      </c>
      <c r="B44" s="171" t="s">
        <v>82</v>
      </c>
      <c r="C44" s="172"/>
      <c r="D44" s="172"/>
      <c r="E44" s="172"/>
      <c r="F44" s="173"/>
      <c r="G44" s="65"/>
      <c r="H44" s="194"/>
      <c r="I44" s="195"/>
      <c r="J44" s="66"/>
      <c r="K44" s="196">
        <f>K30+K37+K42</f>
        <v>50.391409999999993</v>
      </c>
      <c r="L44" s="197"/>
    </row>
    <row r="45" spans="1:19" x14ac:dyDescent="0.3">
      <c r="A45" s="96"/>
      <c r="B45" s="174"/>
      <c r="C45" s="175"/>
      <c r="D45" s="175"/>
      <c r="E45" s="175"/>
      <c r="F45" s="176"/>
      <c r="G45" s="97"/>
      <c r="H45" s="189"/>
      <c r="I45" s="190"/>
      <c r="J45" s="105"/>
      <c r="K45" s="143"/>
      <c r="L45" s="144"/>
    </row>
    <row r="46" spans="1:19" x14ac:dyDescent="0.3">
      <c r="A46" s="96" t="s">
        <v>83</v>
      </c>
      <c r="B46" s="174" t="s">
        <v>84</v>
      </c>
      <c r="C46" s="175"/>
      <c r="D46" s="175"/>
      <c r="E46" s="175"/>
      <c r="F46" s="176"/>
      <c r="G46" s="106"/>
      <c r="H46" s="225">
        <v>0.15</v>
      </c>
      <c r="I46" s="226"/>
      <c r="J46" s="107" t="s">
        <v>85</v>
      </c>
      <c r="K46" s="143">
        <f>K44*H46</f>
        <v>7.5587114999999985</v>
      </c>
      <c r="L46" s="144"/>
    </row>
    <row r="47" spans="1:19" x14ac:dyDescent="0.3">
      <c r="A47" s="96" t="s">
        <v>86</v>
      </c>
      <c r="B47" s="174" t="s">
        <v>87</v>
      </c>
      <c r="C47" s="175"/>
      <c r="D47" s="175"/>
      <c r="E47" s="175"/>
      <c r="F47" s="176"/>
      <c r="G47" s="97"/>
      <c r="H47" s="225">
        <v>0.1</v>
      </c>
      <c r="I47" s="226"/>
      <c r="J47" s="107" t="s">
        <v>88</v>
      </c>
      <c r="K47" s="143">
        <f>(K44+K46)*H47</f>
        <v>5.7950121499999998</v>
      </c>
      <c r="L47" s="144"/>
    </row>
    <row r="48" spans="1:19" x14ac:dyDescent="0.3">
      <c r="A48" s="96"/>
      <c r="B48" s="211" t="s">
        <v>89</v>
      </c>
      <c r="C48" s="212"/>
      <c r="D48" s="212"/>
      <c r="E48" s="212"/>
      <c r="F48" s="213"/>
      <c r="G48" s="67"/>
      <c r="H48" s="214"/>
      <c r="I48" s="215"/>
      <c r="J48" s="68"/>
      <c r="K48" s="216">
        <f>K44+K46+K47</f>
        <v>63.745133649999993</v>
      </c>
      <c r="L48" s="217"/>
    </row>
    <row r="49" spans="1:27" x14ac:dyDescent="0.3">
      <c r="A49" s="96"/>
      <c r="B49" s="211" t="s">
        <v>90</v>
      </c>
      <c r="C49" s="212"/>
      <c r="D49" s="212"/>
      <c r="E49" s="212"/>
      <c r="F49" s="213"/>
      <c r="G49" s="67"/>
      <c r="H49" s="214"/>
      <c r="I49" s="215"/>
      <c r="J49" s="68"/>
      <c r="K49" s="216">
        <f>ROUNDUP(K48,1)-K48</f>
        <v>5.4866350000011721E-2</v>
      </c>
      <c r="L49" s="217"/>
    </row>
    <row r="50" spans="1:27" x14ac:dyDescent="0.3">
      <c r="A50" s="99"/>
      <c r="B50" s="218"/>
      <c r="C50" s="219"/>
      <c r="D50" s="219"/>
      <c r="E50" s="219"/>
      <c r="F50" s="220"/>
      <c r="G50" s="100"/>
      <c r="H50" s="221"/>
      <c r="I50" s="222"/>
      <c r="J50" s="101"/>
      <c r="K50" s="223"/>
      <c r="L50" s="224"/>
    </row>
    <row r="51" spans="1:27" ht="15" thickBot="1" x14ac:dyDescent="0.35">
      <c r="A51" s="60" t="s">
        <v>91</v>
      </c>
      <c r="B51" s="204" t="s">
        <v>92</v>
      </c>
      <c r="C51" s="205"/>
      <c r="D51" s="205"/>
      <c r="E51" s="205"/>
      <c r="F51" s="206"/>
      <c r="G51" s="61"/>
      <c r="H51" s="207"/>
      <c r="I51" s="208"/>
      <c r="J51" s="62"/>
      <c r="K51" s="209">
        <f>K48+K49</f>
        <v>63.800000000000004</v>
      </c>
      <c r="L51" s="210"/>
      <c r="O51" s="47">
        <f>K51</f>
        <v>63.800000000000004</v>
      </c>
    </row>
    <row r="52" spans="1:27" ht="15" thickBot="1" x14ac:dyDescent="0.35">
      <c r="A52" s="241" t="s">
        <v>124</v>
      </c>
      <c r="B52" s="242"/>
      <c r="C52" s="242"/>
      <c r="D52" s="242"/>
      <c r="E52" s="242"/>
      <c r="F52" s="242"/>
      <c r="G52" s="242"/>
      <c r="H52" s="242"/>
      <c r="I52" s="242"/>
      <c r="J52" s="242"/>
      <c r="K52" s="242"/>
      <c r="L52" s="243"/>
      <c r="O52" s="47"/>
    </row>
    <row r="53" spans="1:27" ht="15" thickBot="1" x14ac:dyDescent="0.35">
      <c r="A53" s="108" t="s">
        <v>117</v>
      </c>
      <c r="B53" s="114" t="s">
        <v>123</v>
      </c>
      <c r="C53" s="114"/>
      <c r="D53" s="114"/>
      <c r="E53" s="114"/>
      <c r="F53" s="114"/>
      <c r="G53" s="109" t="s">
        <v>118</v>
      </c>
      <c r="H53" s="239">
        <v>1</v>
      </c>
      <c r="I53" s="239"/>
      <c r="J53" s="240">
        <v>8.5</v>
      </c>
      <c r="K53" s="240"/>
      <c r="L53" s="240"/>
      <c r="O53" s="47"/>
    </row>
    <row r="54" spans="1:27" x14ac:dyDescent="0.3">
      <c r="A54" s="110" t="s">
        <v>99</v>
      </c>
      <c r="B54" s="1"/>
      <c r="C54" s="1"/>
      <c r="E54" s="1"/>
    </row>
    <row r="55" spans="1:27" x14ac:dyDescent="0.3">
      <c r="A55" s="111"/>
      <c r="B55" s="200" t="s">
        <v>100</v>
      </c>
      <c r="C55" s="201"/>
      <c r="D55" s="201"/>
      <c r="E55" s="201"/>
      <c r="F55" s="201"/>
      <c r="G55" s="201"/>
      <c r="H55" s="201"/>
    </row>
    <row r="56" spans="1:27" x14ac:dyDescent="0.3">
      <c r="A56" s="112"/>
      <c r="B56" s="200" t="s">
        <v>101</v>
      </c>
      <c r="C56" s="201"/>
      <c r="D56" s="201"/>
      <c r="E56" s="201"/>
      <c r="F56" s="201"/>
      <c r="G56" s="201"/>
      <c r="H56" s="201"/>
    </row>
    <row r="57" spans="1:27" x14ac:dyDescent="0.3">
      <c r="A57" s="113"/>
      <c r="B57" s="200" t="s">
        <v>102</v>
      </c>
      <c r="C57" s="201"/>
      <c r="D57" s="201"/>
      <c r="E57" s="201"/>
      <c r="F57" s="201"/>
      <c r="G57" s="201"/>
      <c r="H57" s="201"/>
    </row>
    <row r="58" spans="1:27" ht="41.7" customHeight="1" x14ac:dyDescent="0.3">
      <c r="M58"/>
      <c r="Z58" t="s">
        <v>23</v>
      </c>
      <c r="AA58" t="s">
        <v>24</v>
      </c>
    </row>
    <row r="59" spans="1:27" ht="319.95" customHeight="1" x14ac:dyDescent="0.3">
      <c r="Z59" s="78" t="s">
        <v>104</v>
      </c>
      <c r="AA59" s="79"/>
    </row>
    <row r="60" spans="1:27" ht="319.95" customHeight="1" x14ac:dyDescent="0.3">
      <c r="Z60" s="77" t="s">
        <v>105</v>
      </c>
      <c r="AA60" s="80"/>
    </row>
    <row r="61" spans="1:27" ht="319.95" customHeight="1" x14ac:dyDescent="0.3">
      <c r="Z61" s="81" t="s">
        <v>106</v>
      </c>
      <c r="AA61" s="82"/>
    </row>
  </sheetData>
  <mergeCells count="1335">
    <mergeCell ref="B55:H55"/>
    <mergeCell ref="B56:H56"/>
    <mergeCell ref="B57:H57"/>
    <mergeCell ref="A33:A34"/>
    <mergeCell ref="B51:F51"/>
    <mergeCell ref="H51:I51"/>
    <mergeCell ref="K51:L51"/>
    <mergeCell ref="B49:F49"/>
    <mergeCell ref="H49:I49"/>
    <mergeCell ref="K49:L49"/>
    <mergeCell ref="B50:F50"/>
    <mergeCell ref="H50:I50"/>
    <mergeCell ref="K50:L50"/>
    <mergeCell ref="B47:F47"/>
    <mergeCell ref="H47:I47"/>
    <mergeCell ref="K47:L47"/>
    <mergeCell ref="B48:F48"/>
    <mergeCell ref="H48:I48"/>
    <mergeCell ref="K48:L48"/>
    <mergeCell ref="J33:J34"/>
    <mergeCell ref="K33:L34"/>
    <mergeCell ref="H38:I38"/>
    <mergeCell ref="K38:L38"/>
    <mergeCell ref="H46:I46"/>
    <mergeCell ref="K46:L46"/>
    <mergeCell ref="B33:F34"/>
    <mergeCell ref="B46:F46"/>
    <mergeCell ref="H53:I53"/>
    <mergeCell ref="J53:L53"/>
    <mergeCell ref="A52:L52"/>
    <mergeCell ref="O30:S31"/>
    <mergeCell ref="O32:S33"/>
    <mergeCell ref="O34:S35"/>
    <mergeCell ref="O36:S37"/>
    <mergeCell ref="B38:F38"/>
    <mergeCell ref="H43:I43"/>
    <mergeCell ref="K43:L43"/>
    <mergeCell ref="H44:I44"/>
    <mergeCell ref="K44:L44"/>
    <mergeCell ref="H45:I45"/>
    <mergeCell ref="K45:L45"/>
    <mergeCell ref="H40:I40"/>
    <mergeCell ref="K40:L40"/>
    <mergeCell ref="H41:I41"/>
    <mergeCell ref="K41:L41"/>
    <mergeCell ref="H42:I42"/>
    <mergeCell ref="K42:L42"/>
    <mergeCell ref="H36:I36"/>
    <mergeCell ref="K36:L36"/>
    <mergeCell ref="H37:I37"/>
    <mergeCell ref="K37:L37"/>
    <mergeCell ref="H39:I39"/>
    <mergeCell ref="K39:L39"/>
    <mergeCell ref="H35:I35"/>
    <mergeCell ref="K35:L35"/>
    <mergeCell ref="B44:F44"/>
    <mergeCell ref="B45:F45"/>
    <mergeCell ref="K29:L29"/>
    <mergeCell ref="H30:I30"/>
    <mergeCell ref="K30:L30"/>
    <mergeCell ref="H31:I31"/>
    <mergeCell ref="K31:L31"/>
    <mergeCell ref="H32:I32"/>
    <mergeCell ref="K32:L32"/>
    <mergeCell ref="B39:F39"/>
    <mergeCell ref="B40:F40"/>
    <mergeCell ref="B41:F41"/>
    <mergeCell ref="B42:F42"/>
    <mergeCell ref="B43:F43"/>
    <mergeCell ref="B35:F35"/>
    <mergeCell ref="B36:F36"/>
    <mergeCell ref="B37:F37"/>
    <mergeCell ref="B28:F28"/>
    <mergeCell ref="B29:F29"/>
    <mergeCell ref="B30:F30"/>
    <mergeCell ref="B31:F31"/>
    <mergeCell ref="B32:F32"/>
    <mergeCell ref="G33:G34"/>
    <mergeCell ref="H33:I34"/>
    <mergeCell ref="H28:I28"/>
    <mergeCell ref="H29:I29"/>
    <mergeCell ref="STG23:STQ23"/>
    <mergeCell ref="STR23:SUB23"/>
    <mergeCell ref="SUC23:SUM23"/>
    <mergeCell ref="SUN23:SUX23"/>
    <mergeCell ref="SUY23:SVI23"/>
    <mergeCell ref="SRD23:SRN23"/>
    <mergeCell ref="SRO23:SRY23"/>
    <mergeCell ref="SRZ23:SSJ23"/>
    <mergeCell ref="SSK23:SSU23"/>
    <mergeCell ref="SSV23:STF23"/>
    <mergeCell ref="SPA23:SPK23"/>
    <mergeCell ref="SPL23:SPV23"/>
    <mergeCell ref="SPW23:SQG23"/>
    <mergeCell ref="SQH23:SQR23"/>
    <mergeCell ref="SQS23:SRC23"/>
    <mergeCell ref="SMX23:SNH23"/>
    <mergeCell ref="SNI23:SNS23"/>
    <mergeCell ref="SNT23:SOD23"/>
    <mergeCell ref="SOE23:SOO23"/>
    <mergeCell ref="SOP23:SOZ23"/>
    <mergeCell ref="SMM23:SMW23"/>
    <mergeCell ref="SIR23:SJB23"/>
    <mergeCell ref="SJC23:SJM23"/>
    <mergeCell ref="SJN23:SJX23"/>
    <mergeCell ref="SJY23:SKI23"/>
    <mergeCell ref="SKJ23:SKT23"/>
    <mergeCell ref="SGO23:SGY23"/>
    <mergeCell ref="SGZ23:SHJ23"/>
    <mergeCell ref="SHK23:SHU23"/>
    <mergeCell ref="SHV23:SIF23"/>
    <mergeCell ref="SIG23:SIQ23"/>
    <mergeCell ref="SEL23:SEV23"/>
    <mergeCell ref="SEW23:SFG23"/>
    <mergeCell ref="SFH23:SFR23"/>
    <mergeCell ref="SFS23:SGC23"/>
    <mergeCell ref="SGD23:SGN23"/>
    <mergeCell ref="SCI23:SCS23"/>
    <mergeCell ref="SCT23:SDD23"/>
    <mergeCell ref="SDE23:SDO23"/>
    <mergeCell ref="SDP23:SDZ23"/>
    <mergeCell ref="SEA23:SEK23"/>
    <mergeCell ref="SKU23:SLE23"/>
    <mergeCell ref="SLF23:SLP23"/>
    <mergeCell ref="SLQ23:SMA23"/>
    <mergeCell ref="SMB23:SML23"/>
    <mergeCell ref="SAF23:SAP23"/>
    <mergeCell ref="SAQ23:SBA23"/>
    <mergeCell ref="SBB23:SBL23"/>
    <mergeCell ref="SBM23:SBW23"/>
    <mergeCell ref="SBX23:SCH23"/>
    <mergeCell ref="RYC23:RYM23"/>
    <mergeCell ref="RYN23:RYX23"/>
    <mergeCell ref="RYY23:RZI23"/>
    <mergeCell ref="RZJ23:RZT23"/>
    <mergeCell ref="RZU23:SAE23"/>
    <mergeCell ref="RVZ23:RWJ23"/>
    <mergeCell ref="RWK23:RWU23"/>
    <mergeCell ref="RWV23:RXF23"/>
    <mergeCell ref="RXG23:RXQ23"/>
    <mergeCell ref="RXR23:RYB23"/>
    <mergeCell ref="RTW23:RUG23"/>
    <mergeCell ref="RUH23:RUR23"/>
    <mergeCell ref="RUS23:RVC23"/>
    <mergeCell ref="RVD23:RVN23"/>
    <mergeCell ref="RVO23:RVY23"/>
    <mergeCell ref="RRT23:RSD23"/>
    <mergeCell ref="RSE23:RSO23"/>
    <mergeCell ref="RSP23:RSZ23"/>
    <mergeCell ref="RTA23:RTK23"/>
    <mergeCell ref="RTL23:RTV23"/>
    <mergeCell ref="RPQ23:RQA23"/>
    <mergeCell ref="RQB23:RQL23"/>
    <mergeCell ref="RQM23:RQW23"/>
    <mergeCell ref="RQX23:RRH23"/>
    <mergeCell ref="RRI23:RRS23"/>
    <mergeCell ref="RNN23:RNX23"/>
    <mergeCell ref="RNY23:ROI23"/>
    <mergeCell ref="ROJ23:ROT23"/>
    <mergeCell ref="ROU23:RPE23"/>
    <mergeCell ref="RPF23:RPP23"/>
    <mergeCell ref="RLK23:RLU23"/>
    <mergeCell ref="RLV23:RMF23"/>
    <mergeCell ref="RMG23:RMQ23"/>
    <mergeCell ref="RMR23:RNB23"/>
    <mergeCell ref="RNC23:RNM23"/>
    <mergeCell ref="RJH23:RJR23"/>
    <mergeCell ref="RJS23:RKC23"/>
    <mergeCell ref="RKD23:RKN23"/>
    <mergeCell ref="RKO23:RKY23"/>
    <mergeCell ref="RKZ23:RLJ23"/>
    <mergeCell ref="RHE23:RHO23"/>
    <mergeCell ref="RHP23:RHZ23"/>
    <mergeCell ref="RIA23:RIK23"/>
    <mergeCell ref="RIL23:RIV23"/>
    <mergeCell ref="RIW23:RJG23"/>
    <mergeCell ref="RFB23:RFL23"/>
    <mergeCell ref="RFM23:RFW23"/>
    <mergeCell ref="RFX23:RGH23"/>
    <mergeCell ref="RGI23:RGS23"/>
    <mergeCell ref="RGT23:RHD23"/>
    <mergeCell ref="RCY23:RDI23"/>
    <mergeCell ref="RDJ23:RDT23"/>
    <mergeCell ref="RDU23:REE23"/>
    <mergeCell ref="REF23:REP23"/>
    <mergeCell ref="REQ23:RFA23"/>
    <mergeCell ref="RAV23:RBF23"/>
    <mergeCell ref="RBG23:RBQ23"/>
    <mergeCell ref="RBR23:RCB23"/>
    <mergeCell ref="RCC23:RCM23"/>
    <mergeCell ref="RCN23:RCX23"/>
    <mergeCell ref="QYS23:QZC23"/>
    <mergeCell ref="QZD23:QZN23"/>
    <mergeCell ref="QZO23:QZY23"/>
    <mergeCell ref="QZZ23:RAJ23"/>
    <mergeCell ref="RAK23:RAU23"/>
    <mergeCell ref="QWP23:QWZ23"/>
    <mergeCell ref="QXA23:QXK23"/>
    <mergeCell ref="QXL23:QXV23"/>
    <mergeCell ref="QXW23:QYG23"/>
    <mergeCell ref="QYH23:QYR23"/>
    <mergeCell ref="QUM23:QUW23"/>
    <mergeCell ref="QUX23:QVH23"/>
    <mergeCell ref="QVI23:QVS23"/>
    <mergeCell ref="QVT23:QWD23"/>
    <mergeCell ref="QWE23:QWO23"/>
    <mergeCell ref="QSJ23:QST23"/>
    <mergeCell ref="QSU23:QTE23"/>
    <mergeCell ref="QTF23:QTP23"/>
    <mergeCell ref="QTQ23:QUA23"/>
    <mergeCell ref="QUB23:QUL23"/>
    <mergeCell ref="QQG23:QQQ23"/>
    <mergeCell ref="QQR23:QRB23"/>
    <mergeCell ref="QRC23:QRM23"/>
    <mergeCell ref="QRN23:QRX23"/>
    <mergeCell ref="QRY23:QSI23"/>
    <mergeCell ref="QOD23:QON23"/>
    <mergeCell ref="QOO23:QOY23"/>
    <mergeCell ref="QOZ23:QPJ23"/>
    <mergeCell ref="QPK23:QPU23"/>
    <mergeCell ref="QPV23:QQF23"/>
    <mergeCell ref="QMA23:QMK23"/>
    <mergeCell ref="QML23:QMV23"/>
    <mergeCell ref="QMW23:QNG23"/>
    <mergeCell ref="QNH23:QNR23"/>
    <mergeCell ref="QNS23:QOC23"/>
    <mergeCell ref="QJX23:QKH23"/>
    <mergeCell ref="QKI23:QKS23"/>
    <mergeCell ref="QKT23:QLD23"/>
    <mergeCell ref="QLE23:QLO23"/>
    <mergeCell ref="QLP23:QLZ23"/>
    <mergeCell ref="QHU23:QIE23"/>
    <mergeCell ref="QIF23:QIP23"/>
    <mergeCell ref="QIQ23:QJA23"/>
    <mergeCell ref="QJB23:QJL23"/>
    <mergeCell ref="QJM23:QJW23"/>
    <mergeCell ref="QFR23:QGB23"/>
    <mergeCell ref="QGC23:QGM23"/>
    <mergeCell ref="QGN23:QGX23"/>
    <mergeCell ref="QGY23:QHI23"/>
    <mergeCell ref="QHJ23:QHT23"/>
    <mergeCell ref="QDO23:QDY23"/>
    <mergeCell ref="QDZ23:QEJ23"/>
    <mergeCell ref="QEK23:QEU23"/>
    <mergeCell ref="QEV23:QFF23"/>
    <mergeCell ref="QFG23:QFQ23"/>
    <mergeCell ref="QBL23:QBV23"/>
    <mergeCell ref="QBW23:QCG23"/>
    <mergeCell ref="QCH23:QCR23"/>
    <mergeCell ref="QCS23:QDC23"/>
    <mergeCell ref="QDD23:QDN23"/>
    <mergeCell ref="PZI23:PZS23"/>
    <mergeCell ref="PZT23:QAD23"/>
    <mergeCell ref="QAE23:QAO23"/>
    <mergeCell ref="QAP23:QAZ23"/>
    <mergeCell ref="QBA23:QBK23"/>
    <mergeCell ref="PXF23:PXP23"/>
    <mergeCell ref="PXQ23:PYA23"/>
    <mergeCell ref="PYB23:PYL23"/>
    <mergeCell ref="PYM23:PYW23"/>
    <mergeCell ref="PYX23:PZH23"/>
    <mergeCell ref="PVC23:PVM23"/>
    <mergeCell ref="PVN23:PVX23"/>
    <mergeCell ref="PVY23:PWI23"/>
    <mergeCell ref="PWJ23:PWT23"/>
    <mergeCell ref="PWU23:PXE23"/>
    <mergeCell ref="PSZ23:PTJ23"/>
    <mergeCell ref="PTK23:PTU23"/>
    <mergeCell ref="PTV23:PUF23"/>
    <mergeCell ref="PUG23:PUQ23"/>
    <mergeCell ref="PUR23:PVB23"/>
    <mergeCell ref="PQW23:PRG23"/>
    <mergeCell ref="PRH23:PRR23"/>
    <mergeCell ref="PRS23:PSC23"/>
    <mergeCell ref="PSD23:PSN23"/>
    <mergeCell ref="PSO23:PSY23"/>
    <mergeCell ref="POT23:PPD23"/>
    <mergeCell ref="PPE23:PPO23"/>
    <mergeCell ref="PPP23:PPZ23"/>
    <mergeCell ref="PQA23:PQK23"/>
    <mergeCell ref="PQL23:PQV23"/>
    <mergeCell ref="PMQ23:PNA23"/>
    <mergeCell ref="PNB23:PNL23"/>
    <mergeCell ref="PNM23:PNW23"/>
    <mergeCell ref="PNX23:POH23"/>
    <mergeCell ref="POI23:POS23"/>
    <mergeCell ref="PKN23:PKX23"/>
    <mergeCell ref="PKY23:PLI23"/>
    <mergeCell ref="PLJ23:PLT23"/>
    <mergeCell ref="PLU23:PME23"/>
    <mergeCell ref="PMF23:PMP23"/>
    <mergeCell ref="PIK23:PIU23"/>
    <mergeCell ref="PIV23:PJF23"/>
    <mergeCell ref="PJG23:PJQ23"/>
    <mergeCell ref="PJR23:PKB23"/>
    <mergeCell ref="PKC23:PKM23"/>
    <mergeCell ref="PGH23:PGR23"/>
    <mergeCell ref="PGS23:PHC23"/>
    <mergeCell ref="PHD23:PHN23"/>
    <mergeCell ref="PHO23:PHY23"/>
    <mergeCell ref="PHZ23:PIJ23"/>
    <mergeCell ref="PEE23:PEO23"/>
    <mergeCell ref="PEP23:PEZ23"/>
    <mergeCell ref="PFA23:PFK23"/>
    <mergeCell ref="PFL23:PFV23"/>
    <mergeCell ref="PFW23:PGG23"/>
    <mergeCell ref="PCB23:PCL23"/>
    <mergeCell ref="PCM23:PCW23"/>
    <mergeCell ref="PCX23:PDH23"/>
    <mergeCell ref="PDI23:PDS23"/>
    <mergeCell ref="PDT23:PED23"/>
    <mergeCell ref="OZY23:PAI23"/>
    <mergeCell ref="PAJ23:PAT23"/>
    <mergeCell ref="PAU23:PBE23"/>
    <mergeCell ref="PBF23:PBP23"/>
    <mergeCell ref="PBQ23:PCA23"/>
    <mergeCell ref="OXV23:OYF23"/>
    <mergeCell ref="OYG23:OYQ23"/>
    <mergeCell ref="OYR23:OZB23"/>
    <mergeCell ref="OZC23:OZM23"/>
    <mergeCell ref="OZN23:OZX23"/>
    <mergeCell ref="OVS23:OWC23"/>
    <mergeCell ref="OWD23:OWN23"/>
    <mergeCell ref="OWO23:OWY23"/>
    <mergeCell ref="OWZ23:OXJ23"/>
    <mergeCell ref="OXK23:OXU23"/>
    <mergeCell ref="OTP23:OTZ23"/>
    <mergeCell ref="OUA23:OUK23"/>
    <mergeCell ref="OUL23:OUV23"/>
    <mergeCell ref="OUW23:OVG23"/>
    <mergeCell ref="OVH23:OVR23"/>
    <mergeCell ref="ORM23:ORW23"/>
    <mergeCell ref="ORX23:OSH23"/>
    <mergeCell ref="OSI23:OSS23"/>
    <mergeCell ref="OST23:OTD23"/>
    <mergeCell ref="OTE23:OTO23"/>
    <mergeCell ref="OPJ23:OPT23"/>
    <mergeCell ref="OPU23:OQE23"/>
    <mergeCell ref="OQF23:OQP23"/>
    <mergeCell ref="OQQ23:ORA23"/>
    <mergeCell ref="ORB23:ORL23"/>
    <mergeCell ref="ONG23:ONQ23"/>
    <mergeCell ref="ONR23:OOB23"/>
    <mergeCell ref="OOC23:OOM23"/>
    <mergeCell ref="OON23:OOX23"/>
    <mergeCell ref="OOY23:OPI23"/>
    <mergeCell ref="OLD23:OLN23"/>
    <mergeCell ref="OLO23:OLY23"/>
    <mergeCell ref="OLZ23:OMJ23"/>
    <mergeCell ref="OMK23:OMU23"/>
    <mergeCell ref="OMV23:ONF23"/>
    <mergeCell ref="OJA23:OJK23"/>
    <mergeCell ref="OJL23:OJV23"/>
    <mergeCell ref="OJW23:OKG23"/>
    <mergeCell ref="OKH23:OKR23"/>
    <mergeCell ref="OKS23:OLC23"/>
    <mergeCell ref="OGX23:OHH23"/>
    <mergeCell ref="OHI23:OHS23"/>
    <mergeCell ref="OHT23:OID23"/>
    <mergeCell ref="OIE23:OIO23"/>
    <mergeCell ref="OIP23:OIZ23"/>
    <mergeCell ref="OEU23:OFE23"/>
    <mergeCell ref="OFF23:OFP23"/>
    <mergeCell ref="OFQ23:OGA23"/>
    <mergeCell ref="OGB23:OGL23"/>
    <mergeCell ref="OGM23:OGW23"/>
    <mergeCell ref="OCR23:ODB23"/>
    <mergeCell ref="ODC23:ODM23"/>
    <mergeCell ref="ODN23:ODX23"/>
    <mergeCell ref="ODY23:OEI23"/>
    <mergeCell ref="OEJ23:OET23"/>
    <mergeCell ref="OAO23:OAY23"/>
    <mergeCell ref="OAZ23:OBJ23"/>
    <mergeCell ref="OBK23:OBU23"/>
    <mergeCell ref="OBV23:OCF23"/>
    <mergeCell ref="OCG23:OCQ23"/>
    <mergeCell ref="NYL23:NYV23"/>
    <mergeCell ref="NYW23:NZG23"/>
    <mergeCell ref="NZH23:NZR23"/>
    <mergeCell ref="NZS23:OAC23"/>
    <mergeCell ref="OAD23:OAN23"/>
    <mergeCell ref="NWI23:NWS23"/>
    <mergeCell ref="NWT23:NXD23"/>
    <mergeCell ref="NXE23:NXO23"/>
    <mergeCell ref="NXP23:NXZ23"/>
    <mergeCell ref="NYA23:NYK23"/>
    <mergeCell ref="NUF23:NUP23"/>
    <mergeCell ref="NUQ23:NVA23"/>
    <mergeCell ref="NVB23:NVL23"/>
    <mergeCell ref="NVM23:NVW23"/>
    <mergeCell ref="NVX23:NWH23"/>
    <mergeCell ref="NSC23:NSM23"/>
    <mergeCell ref="NSN23:NSX23"/>
    <mergeCell ref="NSY23:NTI23"/>
    <mergeCell ref="NTJ23:NTT23"/>
    <mergeCell ref="NTU23:NUE23"/>
    <mergeCell ref="NPZ23:NQJ23"/>
    <mergeCell ref="NQK23:NQU23"/>
    <mergeCell ref="NQV23:NRF23"/>
    <mergeCell ref="NRG23:NRQ23"/>
    <mergeCell ref="NRR23:NSB23"/>
    <mergeCell ref="NNW23:NOG23"/>
    <mergeCell ref="NOH23:NOR23"/>
    <mergeCell ref="NOS23:NPC23"/>
    <mergeCell ref="NPD23:NPN23"/>
    <mergeCell ref="NPO23:NPY23"/>
    <mergeCell ref="NLT23:NMD23"/>
    <mergeCell ref="NME23:NMO23"/>
    <mergeCell ref="NMP23:NMZ23"/>
    <mergeCell ref="NNA23:NNK23"/>
    <mergeCell ref="NNL23:NNV23"/>
    <mergeCell ref="NJQ23:NKA23"/>
    <mergeCell ref="NKB23:NKL23"/>
    <mergeCell ref="NKM23:NKW23"/>
    <mergeCell ref="NKX23:NLH23"/>
    <mergeCell ref="NLI23:NLS23"/>
    <mergeCell ref="NHN23:NHX23"/>
    <mergeCell ref="NHY23:NII23"/>
    <mergeCell ref="NIJ23:NIT23"/>
    <mergeCell ref="NIU23:NJE23"/>
    <mergeCell ref="NJF23:NJP23"/>
    <mergeCell ref="NFK23:NFU23"/>
    <mergeCell ref="NFV23:NGF23"/>
    <mergeCell ref="NGG23:NGQ23"/>
    <mergeCell ref="NGR23:NHB23"/>
    <mergeCell ref="NHC23:NHM23"/>
    <mergeCell ref="NDH23:NDR23"/>
    <mergeCell ref="NDS23:NEC23"/>
    <mergeCell ref="NED23:NEN23"/>
    <mergeCell ref="NEO23:NEY23"/>
    <mergeCell ref="NEZ23:NFJ23"/>
    <mergeCell ref="NBE23:NBO23"/>
    <mergeCell ref="NBP23:NBZ23"/>
    <mergeCell ref="NCA23:NCK23"/>
    <mergeCell ref="NCL23:NCV23"/>
    <mergeCell ref="NCW23:NDG23"/>
    <mergeCell ref="MZB23:MZL23"/>
    <mergeCell ref="MZM23:MZW23"/>
    <mergeCell ref="MZX23:NAH23"/>
    <mergeCell ref="NAI23:NAS23"/>
    <mergeCell ref="NAT23:NBD23"/>
    <mergeCell ref="MWY23:MXI23"/>
    <mergeCell ref="MXJ23:MXT23"/>
    <mergeCell ref="MXU23:MYE23"/>
    <mergeCell ref="MYF23:MYP23"/>
    <mergeCell ref="MYQ23:MZA23"/>
    <mergeCell ref="MUV23:MVF23"/>
    <mergeCell ref="MVG23:MVQ23"/>
    <mergeCell ref="MVR23:MWB23"/>
    <mergeCell ref="MWC23:MWM23"/>
    <mergeCell ref="MWN23:MWX23"/>
    <mergeCell ref="MSS23:MTC23"/>
    <mergeCell ref="MTD23:MTN23"/>
    <mergeCell ref="MTO23:MTY23"/>
    <mergeCell ref="MTZ23:MUJ23"/>
    <mergeCell ref="MUK23:MUU23"/>
    <mergeCell ref="MQP23:MQZ23"/>
    <mergeCell ref="MRA23:MRK23"/>
    <mergeCell ref="MRL23:MRV23"/>
    <mergeCell ref="MRW23:MSG23"/>
    <mergeCell ref="MSH23:MSR23"/>
    <mergeCell ref="MOM23:MOW23"/>
    <mergeCell ref="MOX23:MPH23"/>
    <mergeCell ref="MPI23:MPS23"/>
    <mergeCell ref="MPT23:MQD23"/>
    <mergeCell ref="MQE23:MQO23"/>
    <mergeCell ref="MMJ23:MMT23"/>
    <mergeCell ref="MMU23:MNE23"/>
    <mergeCell ref="MNF23:MNP23"/>
    <mergeCell ref="MNQ23:MOA23"/>
    <mergeCell ref="MOB23:MOL23"/>
    <mergeCell ref="MKG23:MKQ23"/>
    <mergeCell ref="MKR23:MLB23"/>
    <mergeCell ref="MLC23:MLM23"/>
    <mergeCell ref="MLN23:MLX23"/>
    <mergeCell ref="MLY23:MMI23"/>
    <mergeCell ref="MID23:MIN23"/>
    <mergeCell ref="MIO23:MIY23"/>
    <mergeCell ref="MIZ23:MJJ23"/>
    <mergeCell ref="MJK23:MJU23"/>
    <mergeCell ref="MJV23:MKF23"/>
    <mergeCell ref="MGA23:MGK23"/>
    <mergeCell ref="MGL23:MGV23"/>
    <mergeCell ref="MGW23:MHG23"/>
    <mergeCell ref="MHH23:MHR23"/>
    <mergeCell ref="MHS23:MIC23"/>
    <mergeCell ref="MDX23:MEH23"/>
    <mergeCell ref="MEI23:MES23"/>
    <mergeCell ref="MET23:MFD23"/>
    <mergeCell ref="MFE23:MFO23"/>
    <mergeCell ref="MFP23:MFZ23"/>
    <mergeCell ref="MBU23:MCE23"/>
    <mergeCell ref="MCF23:MCP23"/>
    <mergeCell ref="MCQ23:MDA23"/>
    <mergeCell ref="MDB23:MDL23"/>
    <mergeCell ref="MDM23:MDW23"/>
    <mergeCell ref="LZR23:MAB23"/>
    <mergeCell ref="MAC23:MAM23"/>
    <mergeCell ref="MAN23:MAX23"/>
    <mergeCell ref="MAY23:MBI23"/>
    <mergeCell ref="MBJ23:MBT23"/>
    <mergeCell ref="LXO23:LXY23"/>
    <mergeCell ref="LXZ23:LYJ23"/>
    <mergeCell ref="LYK23:LYU23"/>
    <mergeCell ref="LYV23:LZF23"/>
    <mergeCell ref="LZG23:LZQ23"/>
    <mergeCell ref="LVL23:LVV23"/>
    <mergeCell ref="LVW23:LWG23"/>
    <mergeCell ref="LWH23:LWR23"/>
    <mergeCell ref="LWS23:LXC23"/>
    <mergeCell ref="LXD23:LXN23"/>
    <mergeCell ref="LTI23:LTS23"/>
    <mergeCell ref="LTT23:LUD23"/>
    <mergeCell ref="LUE23:LUO23"/>
    <mergeCell ref="LUP23:LUZ23"/>
    <mergeCell ref="LVA23:LVK23"/>
    <mergeCell ref="LRF23:LRP23"/>
    <mergeCell ref="LRQ23:LSA23"/>
    <mergeCell ref="LSB23:LSL23"/>
    <mergeCell ref="LSM23:LSW23"/>
    <mergeCell ref="LSX23:LTH23"/>
    <mergeCell ref="LPC23:LPM23"/>
    <mergeCell ref="LPN23:LPX23"/>
    <mergeCell ref="LPY23:LQI23"/>
    <mergeCell ref="LQJ23:LQT23"/>
    <mergeCell ref="LQU23:LRE23"/>
    <mergeCell ref="LMZ23:LNJ23"/>
    <mergeCell ref="LNK23:LNU23"/>
    <mergeCell ref="LNV23:LOF23"/>
    <mergeCell ref="LOG23:LOQ23"/>
    <mergeCell ref="LOR23:LPB23"/>
    <mergeCell ref="LKW23:LLG23"/>
    <mergeCell ref="LLH23:LLR23"/>
    <mergeCell ref="LLS23:LMC23"/>
    <mergeCell ref="LMD23:LMN23"/>
    <mergeCell ref="LMO23:LMY23"/>
    <mergeCell ref="LIT23:LJD23"/>
    <mergeCell ref="LJE23:LJO23"/>
    <mergeCell ref="LJP23:LJZ23"/>
    <mergeCell ref="LKA23:LKK23"/>
    <mergeCell ref="LKL23:LKV23"/>
    <mergeCell ref="LGQ23:LHA23"/>
    <mergeCell ref="LHB23:LHL23"/>
    <mergeCell ref="LHM23:LHW23"/>
    <mergeCell ref="LHX23:LIH23"/>
    <mergeCell ref="LII23:LIS23"/>
    <mergeCell ref="LEN23:LEX23"/>
    <mergeCell ref="LEY23:LFI23"/>
    <mergeCell ref="LFJ23:LFT23"/>
    <mergeCell ref="LFU23:LGE23"/>
    <mergeCell ref="LGF23:LGP23"/>
    <mergeCell ref="LCK23:LCU23"/>
    <mergeCell ref="LCV23:LDF23"/>
    <mergeCell ref="LDG23:LDQ23"/>
    <mergeCell ref="LDR23:LEB23"/>
    <mergeCell ref="LEC23:LEM23"/>
    <mergeCell ref="LAH23:LAR23"/>
    <mergeCell ref="LAS23:LBC23"/>
    <mergeCell ref="LBD23:LBN23"/>
    <mergeCell ref="LBO23:LBY23"/>
    <mergeCell ref="LBZ23:LCJ23"/>
    <mergeCell ref="KYE23:KYO23"/>
    <mergeCell ref="KYP23:KYZ23"/>
    <mergeCell ref="KZA23:KZK23"/>
    <mergeCell ref="KZL23:KZV23"/>
    <mergeCell ref="KZW23:LAG23"/>
    <mergeCell ref="KWB23:KWL23"/>
    <mergeCell ref="KWM23:KWW23"/>
    <mergeCell ref="KWX23:KXH23"/>
    <mergeCell ref="KXI23:KXS23"/>
    <mergeCell ref="KXT23:KYD23"/>
    <mergeCell ref="KTY23:KUI23"/>
    <mergeCell ref="KUJ23:KUT23"/>
    <mergeCell ref="KUU23:KVE23"/>
    <mergeCell ref="KVF23:KVP23"/>
    <mergeCell ref="KVQ23:KWA23"/>
    <mergeCell ref="KRV23:KSF23"/>
    <mergeCell ref="KSG23:KSQ23"/>
    <mergeCell ref="KSR23:KTB23"/>
    <mergeCell ref="KTC23:KTM23"/>
    <mergeCell ref="KTN23:KTX23"/>
    <mergeCell ref="KPS23:KQC23"/>
    <mergeCell ref="KQD23:KQN23"/>
    <mergeCell ref="KQO23:KQY23"/>
    <mergeCell ref="KQZ23:KRJ23"/>
    <mergeCell ref="KRK23:KRU23"/>
    <mergeCell ref="KNP23:KNZ23"/>
    <mergeCell ref="KOA23:KOK23"/>
    <mergeCell ref="KOL23:KOV23"/>
    <mergeCell ref="KOW23:KPG23"/>
    <mergeCell ref="KPH23:KPR23"/>
    <mergeCell ref="KLM23:KLW23"/>
    <mergeCell ref="KLX23:KMH23"/>
    <mergeCell ref="KMI23:KMS23"/>
    <mergeCell ref="KMT23:KND23"/>
    <mergeCell ref="KNE23:KNO23"/>
    <mergeCell ref="KJJ23:KJT23"/>
    <mergeCell ref="KJU23:KKE23"/>
    <mergeCell ref="KKF23:KKP23"/>
    <mergeCell ref="KKQ23:KLA23"/>
    <mergeCell ref="KLB23:KLL23"/>
    <mergeCell ref="KHG23:KHQ23"/>
    <mergeCell ref="KHR23:KIB23"/>
    <mergeCell ref="KIC23:KIM23"/>
    <mergeCell ref="KIN23:KIX23"/>
    <mergeCell ref="KIY23:KJI23"/>
    <mergeCell ref="KFD23:KFN23"/>
    <mergeCell ref="KFO23:KFY23"/>
    <mergeCell ref="KFZ23:KGJ23"/>
    <mergeCell ref="KGK23:KGU23"/>
    <mergeCell ref="KGV23:KHF23"/>
    <mergeCell ref="KDA23:KDK23"/>
    <mergeCell ref="KDL23:KDV23"/>
    <mergeCell ref="KDW23:KEG23"/>
    <mergeCell ref="KEH23:KER23"/>
    <mergeCell ref="KES23:KFC23"/>
    <mergeCell ref="KAX23:KBH23"/>
    <mergeCell ref="KBI23:KBS23"/>
    <mergeCell ref="KBT23:KCD23"/>
    <mergeCell ref="KCE23:KCO23"/>
    <mergeCell ref="KCP23:KCZ23"/>
    <mergeCell ref="JYU23:JZE23"/>
    <mergeCell ref="JZF23:JZP23"/>
    <mergeCell ref="JZQ23:KAA23"/>
    <mergeCell ref="KAB23:KAL23"/>
    <mergeCell ref="KAM23:KAW23"/>
    <mergeCell ref="JWR23:JXB23"/>
    <mergeCell ref="JXC23:JXM23"/>
    <mergeCell ref="JXN23:JXX23"/>
    <mergeCell ref="JXY23:JYI23"/>
    <mergeCell ref="JYJ23:JYT23"/>
    <mergeCell ref="JUO23:JUY23"/>
    <mergeCell ref="JUZ23:JVJ23"/>
    <mergeCell ref="JVK23:JVU23"/>
    <mergeCell ref="JVV23:JWF23"/>
    <mergeCell ref="JWG23:JWQ23"/>
    <mergeCell ref="JSL23:JSV23"/>
    <mergeCell ref="JSW23:JTG23"/>
    <mergeCell ref="JTH23:JTR23"/>
    <mergeCell ref="JTS23:JUC23"/>
    <mergeCell ref="JUD23:JUN23"/>
    <mergeCell ref="JQI23:JQS23"/>
    <mergeCell ref="JQT23:JRD23"/>
    <mergeCell ref="JRE23:JRO23"/>
    <mergeCell ref="JRP23:JRZ23"/>
    <mergeCell ref="JSA23:JSK23"/>
    <mergeCell ref="JOF23:JOP23"/>
    <mergeCell ref="JOQ23:JPA23"/>
    <mergeCell ref="JPB23:JPL23"/>
    <mergeCell ref="JPM23:JPW23"/>
    <mergeCell ref="JPX23:JQH23"/>
    <mergeCell ref="JMC23:JMM23"/>
    <mergeCell ref="JMN23:JMX23"/>
    <mergeCell ref="JMY23:JNI23"/>
    <mergeCell ref="JNJ23:JNT23"/>
    <mergeCell ref="JNU23:JOE23"/>
    <mergeCell ref="JJZ23:JKJ23"/>
    <mergeCell ref="JKK23:JKU23"/>
    <mergeCell ref="JKV23:JLF23"/>
    <mergeCell ref="JLG23:JLQ23"/>
    <mergeCell ref="JLR23:JMB23"/>
    <mergeCell ref="JHW23:JIG23"/>
    <mergeCell ref="JIH23:JIR23"/>
    <mergeCell ref="JIS23:JJC23"/>
    <mergeCell ref="JJD23:JJN23"/>
    <mergeCell ref="JJO23:JJY23"/>
    <mergeCell ref="JFT23:JGD23"/>
    <mergeCell ref="JGE23:JGO23"/>
    <mergeCell ref="JGP23:JGZ23"/>
    <mergeCell ref="JHA23:JHK23"/>
    <mergeCell ref="JHL23:JHV23"/>
    <mergeCell ref="JDQ23:JEA23"/>
    <mergeCell ref="JEB23:JEL23"/>
    <mergeCell ref="JEM23:JEW23"/>
    <mergeCell ref="JEX23:JFH23"/>
    <mergeCell ref="JFI23:JFS23"/>
    <mergeCell ref="JBN23:JBX23"/>
    <mergeCell ref="JBY23:JCI23"/>
    <mergeCell ref="JCJ23:JCT23"/>
    <mergeCell ref="JCU23:JDE23"/>
    <mergeCell ref="JDF23:JDP23"/>
    <mergeCell ref="IZK23:IZU23"/>
    <mergeCell ref="IZV23:JAF23"/>
    <mergeCell ref="JAG23:JAQ23"/>
    <mergeCell ref="JAR23:JBB23"/>
    <mergeCell ref="JBC23:JBM23"/>
    <mergeCell ref="IXH23:IXR23"/>
    <mergeCell ref="IXS23:IYC23"/>
    <mergeCell ref="IYD23:IYN23"/>
    <mergeCell ref="IYO23:IYY23"/>
    <mergeCell ref="IYZ23:IZJ23"/>
    <mergeCell ref="IVE23:IVO23"/>
    <mergeCell ref="IVP23:IVZ23"/>
    <mergeCell ref="IWA23:IWK23"/>
    <mergeCell ref="IWL23:IWV23"/>
    <mergeCell ref="IWW23:IXG23"/>
    <mergeCell ref="ITB23:ITL23"/>
    <mergeCell ref="ITM23:ITW23"/>
    <mergeCell ref="ITX23:IUH23"/>
    <mergeCell ref="IUI23:IUS23"/>
    <mergeCell ref="IUT23:IVD23"/>
    <mergeCell ref="IQY23:IRI23"/>
    <mergeCell ref="IRJ23:IRT23"/>
    <mergeCell ref="IRU23:ISE23"/>
    <mergeCell ref="ISF23:ISP23"/>
    <mergeCell ref="ISQ23:ITA23"/>
    <mergeCell ref="IOV23:IPF23"/>
    <mergeCell ref="IPG23:IPQ23"/>
    <mergeCell ref="IPR23:IQB23"/>
    <mergeCell ref="IQC23:IQM23"/>
    <mergeCell ref="IQN23:IQX23"/>
    <mergeCell ref="IMS23:INC23"/>
    <mergeCell ref="IND23:INN23"/>
    <mergeCell ref="INO23:INY23"/>
    <mergeCell ref="INZ23:IOJ23"/>
    <mergeCell ref="IOK23:IOU23"/>
    <mergeCell ref="IKP23:IKZ23"/>
    <mergeCell ref="ILA23:ILK23"/>
    <mergeCell ref="ILL23:ILV23"/>
    <mergeCell ref="ILW23:IMG23"/>
    <mergeCell ref="IMH23:IMR23"/>
    <mergeCell ref="IIM23:IIW23"/>
    <mergeCell ref="IIX23:IJH23"/>
    <mergeCell ref="IJI23:IJS23"/>
    <mergeCell ref="IJT23:IKD23"/>
    <mergeCell ref="IKE23:IKO23"/>
    <mergeCell ref="IGJ23:IGT23"/>
    <mergeCell ref="IGU23:IHE23"/>
    <mergeCell ref="IHF23:IHP23"/>
    <mergeCell ref="IHQ23:IIA23"/>
    <mergeCell ref="IIB23:IIL23"/>
    <mergeCell ref="IEG23:IEQ23"/>
    <mergeCell ref="IER23:IFB23"/>
    <mergeCell ref="IFC23:IFM23"/>
    <mergeCell ref="IFN23:IFX23"/>
    <mergeCell ref="IFY23:IGI23"/>
    <mergeCell ref="ICD23:ICN23"/>
    <mergeCell ref="ICO23:ICY23"/>
    <mergeCell ref="ICZ23:IDJ23"/>
    <mergeCell ref="IDK23:IDU23"/>
    <mergeCell ref="IDV23:IEF23"/>
    <mergeCell ref="IAA23:IAK23"/>
    <mergeCell ref="IAL23:IAV23"/>
    <mergeCell ref="IAW23:IBG23"/>
    <mergeCell ref="IBH23:IBR23"/>
    <mergeCell ref="IBS23:ICC23"/>
    <mergeCell ref="HXX23:HYH23"/>
    <mergeCell ref="HYI23:HYS23"/>
    <mergeCell ref="HYT23:HZD23"/>
    <mergeCell ref="HZE23:HZO23"/>
    <mergeCell ref="HZP23:HZZ23"/>
    <mergeCell ref="HVU23:HWE23"/>
    <mergeCell ref="HWF23:HWP23"/>
    <mergeCell ref="HWQ23:HXA23"/>
    <mergeCell ref="HXB23:HXL23"/>
    <mergeCell ref="HXM23:HXW23"/>
    <mergeCell ref="HTR23:HUB23"/>
    <mergeCell ref="HUC23:HUM23"/>
    <mergeCell ref="HUN23:HUX23"/>
    <mergeCell ref="HUY23:HVI23"/>
    <mergeCell ref="HVJ23:HVT23"/>
    <mergeCell ref="HRO23:HRY23"/>
    <mergeCell ref="HRZ23:HSJ23"/>
    <mergeCell ref="HSK23:HSU23"/>
    <mergeCell ref="HSV23:HTF23"/>
    <mergeCell ref="HTG23:HTQ23"/>
    <mergeCell ref="HPL23:HPV23"/>
    <mergeCell ref="HPW23:HQG23"/>
    <mergeCell ref="HQH23:HQR23"/>
    <mergeCell ref="HQS23:HRC23"/>
    <mergeCell ref="HRD23:HRN23"/>
    <mergeCell ref="HNI23:HNS23"/>
    <mergeCell ref="HNT23:HOD23"/>
    <mergeCell ref="HOE23:HOO23"/>
    <mergeCell ref="HOP23:HOZ23"/>
    <mergeCell ref="HPA23:HPK23"/>
    <mergeCell ref="HLF23:HLP23"/>
    <mergeCell ref="HLQ23:HMA23"/>
    <mergeCell ref="HMB23:HML23"/>
    <mergeCell ref="HMM23:HMW23"/>
    <mergeCell ref="HMX23:HNH23"/>
    <mergeCell ref="HJC23:HJM23"/>
    <mergeCell ref="HJN23:HJX23"/>
    <mergeCell ref="HJY23:HKI23"/>
    <mergeCell ref="HKJ23:HKT23"/>
    <mergeCell ref="HKU23:HLE23"/>
    <mergeCell ref="HGZ23:HHJ23"/>
    <mergeCell ref="HHK23:HHU23"/>
    <mergeCell ref="HHV23:HIF23"/>
    <mergeCell ref="HIG23:HIQ23"/>
    <mergeCell ref="HIR23:HJB23"/>
    <mergeCell ref="HEW23:HFG23"/>
    <mergeCell ref="HFH23:HFR23"/>
    <mergeCell ref="HFS23:HGC23"/>
    <mergeCell ref="HGD23:HGN23"/>
    <mergeCell ref="HGO23:HGY23"/>
    <mergeCell ref="HCT23:HDD23"/>
    <mergeCell ref="HDE23:HDO23"/>
    <mergeCell ref="HDP23:HDZ23"/>
    <mergeCell ref="HEA23:HEK23"/>
    <mergeCell ref="HEL23:HEV23"/>
    <mergeCell ref="HAQ23:HBA23"/>
    <mergeCell ref="HBB23:HBL23"/>
    <mergeCell ref="HBM23:HBW23"/>
    <mergeCell ref="HBX23:HCH23"/>
    <mergeCell ref="HCI23:HCS23"/>
    <mergeCell ref="GYN23:GYX23"/>
    <mergeCell ref="GYY23:GZI23"/>
    <mergeCell ref="GZJ23:GZT23"/>
    <mergeCell ref="GZU23:HAE23"/>
    <mergeCell ref="HAF23:HAP23"/>
    <mergeCell ref="GWK23:GWU23"/>
    <mergeCell ref="GWV23:GXF23"/>
    <mergeCell ref="GXG23:GXQ23"/>
    <mergeCell ref="GXR23:GYB23"/>
    <mergeCell ref="GYC23:GYM23"/>
    <mergeCell ref="GUH23:GUR23"/>
    <mergeCell ref="GUS23:GVC23"/>
    <mergeCell ref="GVD23:GVN23"/>
    <mergeCell ref="GVO23:GVY23"/>
    <mergeCell ref="GVZ23:GWJ23"/>
    <mergeCell ref="GSE23:GSO23"/>
    <mergeCell ref="GSP23:GSZ23"/>
    <mergeCell ref="GTA23:GTK23"/>
    <mergeCell ref="GTL23:GTV23"/>
    <mergeCell ref="GTW23:GUG23"/>
    <mergeCell ref="GQB23:GQL23"/>
    <mergeCell ref="GQM23:GQW23"/>
    <mergeCell ref="GQX23:GRH23"/>
    <mergeCell ref="GRI23:GRS23"/>
    <mergeCell ref="GRT23:GSD23"/>
    <mergeCell ref="GNY23:GOI23"/>
    <mergeCell ref="GOJ23:GOT23"/>
    <mergeCell ref="GOU23:GPE23"/>
    <mergeCell ref="GPF23:GPP23"/>
    <mergeCell ref="GPQ23:GQA23"/>
    <mergeCell ref="GLV23:GMF23"/>
    <mergeCell ref="GMG23:GMQ23"/>
    <mergeCell ref="GMR23:GNB23"/>
    <mergeCell ref="GNC23:GNM23"/>
    <mergeCell ref="GNN23:GNX23"/>
    <mergeCell ref="GJS23:GKC23"/>
    <mergeCell ref="GKD23:GKN23"/>
    <mergeCell ref="GKO23:GKY23"/>
    <mergeCell ref="GKZ23:GLJ23"/>
    <mergeCell ref="GLK23:GLU23"/>
    <mergeCell ref="GHP23:GHZ23"/>
    <mergeCell ref="GIA23:GIK23"/>
    <mergeCell ref="GIL23:GIV23"/>
    <mergeCell ref="GIW23:GJG23"/>
    <mergeCell ref="GJH23:GJR23"/>
    <mergeCell ref="GFM23:GFW23"/>
    <mergeCell ref="GFX23:GGH23"/>
    <mergeCell ref="GGI23:GGS23"/>
    <mergeCell ref="GGT23:GHD23"/>
    <mergeCell ref="GHE23:GHO23"/>
    <mergeCell ref="GDJ23:GDT23"/>
    <mergeCell ref="GDU23:GEE23"/>
    <mergeCell ref="GEF23:GEP23"/>
    <mergeCell ref="GEQ23:GFA23"/>
    <mergeCell ref="GFB23:GFL23"/>
    <mergeCell ref="GBG23:GBQ23"/>
    <mergeCell ref="GBR23:GCB23"/>
    <mergeCell ref="GCC23:GCM23"/>
    <mergeCell ref="GCN23:GCX23"/>
    <mergeCell ref="GCY23:GDI23"/>
    <mergeCell ref="FZD23:FZN23"/>
    <mergeCell ref="FZO23:FZY23"/>
    <mergeCell ref="FZZ23:GAJ23"/>
    <mergeCell ref="GAK23:GAU23"/>
    <mergeCell ref="GAV23:GBF23"/>
    <mergeCell ref="FXA23:FXK23"/>
    <mergeCell ref="FXL23:FXV23"/>
    <mergeCell ref="FXW23:FYG23"/>
    <mergeCell ref="FYH23:FYR23"/>
    <mergeCell ref="FYS23:FZC23"/>
    <mergeCell ref="FUX23:FVH23"/>
    <mergeCell ref="FVI23:FVS23"/>
    <mergeCell ref="FVT23:FWD23"/>
    <mergeCell ref="FWE23:FWO23"/>
    <mergeCell ref="FWP23:FWZ23"/>
    <mergeCell ref="FSU23:FTE23"/>
    <mergeCell ref="FTF23:FTP23"/>
    <mergeCell ref="FTQ23:FUA23"/>
    <mergeCell ref="FUB23:FUL23"/>
    <mergeCell ref="FUM23:FUW23"/>
    <mergeCell ref="FQR23:FRB23"/>
    <mergeCell ref="FRC23:FRM23"/>
    <mergeCell ref="FRN23:FRX23"/>
    <mergeCell ref="FRY23:FSI23"/>
    <mergeCell ref="FSJ23:FST23"/>
    <mergeCell ref="FOO23:FOY23"/>
    <mergeCell ref="FOZ23:FPJ23"/>
    <mergeCell ref="FPK23:FPU23"/>
    <mergeCell ref="FPV23:FQF23"/>
    <mergeCell ref="FQG23:FQQ23"/>
    <mergeCell ref="FML23:FMV23"/>
    <mergeCell ref="FMW23:FNG23"/>
    <mergeCell ref="FNH23:FNR23"/>
    <mergeCell ref="FNS23:FOC23"/>
    <mergeCell ref="FOD23:FON23"/>
    <mergeCell ref="FKI23:FKS23"/>
    <mergeCell ref="FKT23:FLD23"/>
    <mergeCell ref="FLE23:FLO23"/>
    <mergeCell ref="FLP23:FLZ23"/>
    <mergeCell ref="FMA23:FMK23"/>
    <mergeCell ref="FIF23:FIP23"/>
    <mergeCell ref="FIQ23:FJA23"/>
    <mergeCell ref="FJB23:FJL23"/>
    <mergeCell ref="FJM23:FJW23"/>
    <mergeCell ref="FJX23:FKH23"/>
    <mergeCell ref="FGC23:FGM23"/>
    <mergeCell ref="FGN23:FGX23"/>
    <mergeCell ref="FGY23:FHI23"/>
    <mergeCell ref="FHJ23:FHT23"/>
    <mergeCell ref="FHU23:FIE23"/>
    <mergeCell ref="FDZ23:FEJ23"/>
    <mergeCell ref="FEK23:FEU23"/>
    <mergeCell ref="FEV23:FFF23"/>
    <mergeCell ref="FFG23:FFQ23"/>
    <mergeCell ref="FFR23:FGB23"/>
    <mergeCell ref="FBW23:FCG23"/>
    <mergeCell ref="FCH23:FCR23"/>
    <mergeCell ref="FCS23:FDC23"/>
    <mergeCell ref="FDD23:FDN23"/>
    <mergeCell ref="FDO23:FDY23"/>
    <mergeCell ref="EZT23:FAD23"/>
    <mergeCell ref="FAE23:FAO23"/>
    <mergeCell ref="FAP23:FAZ23"/>
    <mergeCell ref="FBA23:FBK23"/>
    <mergeCell ref="FBL23:FBV23"/>
    <mergeCell ref="EXQ23:EYA23"/>
    <mergeCell ref="EYB23:EYL23"/>
    <mergeCell ref="EYM23:EYW23"/>
    <mergeCell ref="EYX23:EZH23"/>
    <mergeCell ref="EZI23:EZS23"/>
    <mergeCell ref="EVN23:EVX23"/>
    <mergeCell ref="EVY23:EWI23"/>
    <mergeCell ref="EWJ23:EWT23"/>
    <mergeCell ref="EWU23:EXE23"/>
    <mergeCell ref="EXF23:EXP23"/>
    <mergeCell ref="ETK23:ETU23"/>
    <mergeCell ref="ETV23:EUF23"/>
    <mergeCell ref="EUG23:EUQ23"/>
    <mergeCell ref="EUR23:EVB23"/>
    <mergeCell ref="EVC23:EVM23"/>
    <mergeCell ref="ERH23:ERR23"/>
    <mergeCell ref="ERS23:ESC23"/>
    <mergeCell ref="ESD23:ESN23"/>
    <mergeCell ref="ESO23:ESY23"/>
    <mergeCell ref="ESZ23:ETJ23"/>
    <mergeCell ref="EPE23:EPO23"/>
    <mergeCell ref="EPP23:EPZ23"/>
    <mergeCell ref="EQA23:EQK23"/>
    <mergeCell ref="EQL23:EQV23"/>
    <mergeCell ref="EQW23:ERG23"/>
    <mergeCell ref="ENB23:ENL23"/>
    <mergeCell ref="ENM23:ENW23"/>
    <mergeCell ref="ENX23:EOH23"/>
    <mergeCell ref="EOI23:EOS23"/>
    <mergeCell ref="EOT23:EPD23"/>
    <mergeCell ref="EKY23:ELI23"/>
    <mergeCell ref="ELJ23:ELT23"/>
    <mergeCell ref="ELU23:EME23"/>
    <mergeCell ref="EMF23:EMP23"/>
    <mergeCell ref="EMQ23:ENA23"/>
    <mergeCell ref="EIV23:EJF23"/>
    <mergeCell ref="EJG23:EJQ23"/>
    <mergeCell ref="EJR23:EKB23"/>
    <mergeCell ref="EKC23:EKM23"/>
    <mergeCell ref="EKN23:EKX23"/>
    <mergeCell ref="EGS23:EHC23"/>
    <mergeCell ref="EHD23:EHN23"/>
    <mergeCell ref="EHO23:EHY23"/>
    <mergeCell ref="EHZ23:EIJ23"/>
    <mergeCell ref="EIK23:EIU23"/>
    <mergeCell ref="EEP23:EEZ23"/>
    <mergeCell ref="EFA23:EFK23"/>
    <mergeCell ref="EFL23:EFV23"/>
    <mergeCell ref="EFW23:EGG23"/>
    <mergeCell ref="EGH23:EGR23"/>
    <mergeCell ref="ECM23:ECW23"/>
    <mergeCell ref="ECX23:EDH23"/>
    <mergeCell ref="EDI23:EDS23"/>
    <mergeCell ref="EDT23:EED23"/>
    <mergeCell ref="EEE23:EEO23"/>
    <mergeCell ref="EAJ23:EAT23"/>
    <mergeCell ref="EAU23:EBE23"/>
    <mergeCell ref="EBF23:EBP23"/>
    <mergeCell ref="EBQ23:ECA23"/>
    <mergeCell ref="ECB23:ECL23"/>
    <mergeCell ref="DYG23:DYQ23"/>
    <mergeCell ref="DYR23:DZB23"/>
    <mergeCell ref="DZC23:DZM23"/>
    <mergeCell ref="DZN23:DZX23"/>
    <mergeCell ref="DZY23:EAI23"/>
    <mergeCell ref="DWD23:DWN23"/>
    <mergeCell ref="DWO23:DWY23"/>
    <mergeCell ref="DWZ23:DXJ23"/>
    <mergeCell ref="DXK23:DXU23"/>
    <mergeCell ref="DXV23:DYF23"/>
    <mergeCell ref="DUA23:DUK23"/>
    <mergeCell ref="DUL23:DUV23"/>
    <mergeCell ref="DUW23:DVG23"/>
    <mergeCell ref="DVH23:DVR23"/>
    <mergeCell ref="DVS23:DWC23"/>
    <mergeCell ref="DRX23:DSH23"/>
    <mergeCell ref="DSI23:DSS23"/>
    <mergeCell ref="DST23:DTD23"/>
    <mergeCell ref="DTE23:DTO23"/>
    <mergeCell ref="DTP23:DTZ23"/>
    <mergeCell ref="DPU23:DQE23"/>
    <mergeCell ref="DQF23:DQP23"/>
    <mergeCell ref="DQQ23:DRA23"/>
    <mergeCell ref="DRB23:DRL23"/>
    <mergeCell ref="DRM23:DRW23"/>
    <mergeCell ref="DNR23:DOB23"/>
    <mergeCell ref="DOC23:DOM23"/>
    <mergeCell ref="DON23:DOX23"/>
    <mergeCell ref="DOY23:DPI23"/>
    <mergeCell ref="DPJ23:DPT23"/>
    <mergeCell ref="DLO23:DLY23"/>
    <mergeCell ref="DLZ23:DMJ23"/>
    <mergeCell ref="DMK23:DMU23"/>
    <mergeCell ref="DMV23:DNF23"/>
    <mergeCell ref="DNG23:DNQ23"/>
    <mergeCell ref="DJL23:DJV23"/>
    <mergeCell ref="DJW23:DKG23"/>
    <mergeCell ref="DKH23:DKR23"/>
    <mergeCell ref="DKS23:DLC23"/>
    <mergeCell ref="DLD23:DLN23"/>
    <mergeCell ref="DHI23:DHS23"/>
    <mergeCell ref="DHT23:DID23"/>
    <mergeCell ref="DIE23:DIO23"/>
    <mergeCell ref="DIP23:DIZ23"/>
    <mergeCell ref="DJA23:DJK23"/>
    <mergeCell ref="DFF23:DFP23"/>
    <mergeCell ref="DFQ23:DGA23"/>
    <mergeCell ref="DGB23:DGL23"/>
    <mergeCell ref="DGM23:DGW23"/>
    <mergeCell ref="DGX23:DHH23"/>
    <mergeCell ref="DDC23:DDM23"/>
    <mergeCell ref="DDN23:DDX23"/>
    <mergeCell ref="DDY23:DEI23"/>
    <mergeCell ref="DEJ23:DET23"/>
    <mergeCell ref="DEU23:DFE23"/>
    <mergeCell ref="DAZ23:DBJ23"/>
    <mergeCell ref="DBK23:DBU23"/>
    <mergeCell ref="DBV23:DCF23"/>
    <mergeCell ref="DCG23:DCQ23"/>
    <mergeCell ref="DCR23:DDB23"/>
    <mergeCell ref="CYW23:CZG23"/>
    <mergeCell ref="CZH23:CZR23"/>
    <mergeCell ref="CZS23:DAC23"/>
    <mergeCell ref="DAD23:DAN23"/>
    <mergeCell ref="DAO23:DAY23"/>
    <mergeCell ref="CWT23:CXD23"/>
    <mergeCell ref="CXE23:CXO23"/>
    <mergeCell ref="CXP23:CXZ23"/>
    <mergeCell ref="CYA23:CYK23"/>
    <mergeCell ref="CYL23:CYV23"/>
    <mergeCell ref="CUQ23:CVA23"/>
    <mergeCell ref="CVB23:CVL23"/>
    <mergeCell ref="CVM23:CVW23"/>
    <mergeCell ref="CVX23:CWH23"/>
    <mergeCell ref="CWI23:CWS23"/>
    <mergeCell ref="CSN23:CSX23"/>
    <mergeCell ref="CSY23:CTI23"/>
    <mergeCell ref="CTJ23:CTT23"/>
    <mergeCell ref="CTU23:CUE23"/>
    <mergeCell ref="CUF23:CUP23"/>
    <mergeCell ref="CQK23:CQU23"/>
    <mergeCell ref="CQV23:CRF23"/>
    <mergeCell ref="CRG23:CRQ23"/>
    <mergeCell ref="CRR23:CSB23"/>
    <mergeCell ref="CSC23:CSM23"/>
    <mergeCell ref="COH23:COR23"/>
    <mergeCell ref="COS23:CPC23"/>
    <mergeCell ref="CPD23:CPN23"/>
    <mergeCell ref="CPO23:CPY23"/>
    <mergeCell ref="CPZ23:CQJ23"/>
    <mergeCell ref="CME23:CMO23"/>
    <mergeCell ref="CMP23:CMZ23"/>
    <mergeCell ref="CNA23:CNK23"/>
    <mergeCell ref="CNL23:CNV23"/>
    <mergeCell ref="CNW23:COG23"/>
    <mergeCell ref="CKB23:CKL23"/>
    <mergeCell ref="CKM23:CKW23"/>
    <mergeCell ref="CKX23:CLH23"/>
    <mergeCell ref="CLI23:CLS23"/>
    <mergeCell ref="CLT23:CMD23"/>
    <mergeCell ref="CHY23:CII23"/>
    <mergeCell ref="CIJ23:CIT23"/>
    <mergeCell ref="CIU23:CJE23"/>
    <mergeCell ref="CJF23:CJP23"/>
    <mergeCell ref="CJQ23:CKA23"/>
    <mergeCell ref="CFV23:CGF23"/>
    <mergeCell ref="CGG23:CGQ23"/>
    <mergeCell ref="CGR23:CHB23"/>
    <mergeCell ref="CHC23:CHM23"/>
    <mergeCell ref="CHN23:CHX23"/>
    <mergeCell ref="CDS23:CEC23"/>
    <mergeCell ref="CED23:CEN23"/>
    <mergeCell ref="CEO23:CEY23"/>
    <mergeCell ref="CEZ23:CFJ23"/>
    <mergeCell ref="CFK23:CFU23"/>
    <mergeCell ref="CBP23:CBZ23"/>
    <mergeCell ref="CCA23:CCK23"/>
    <mergeCell ref="CCL23:CCV23"/>
    <mergeCell ref="CCW23:CDG23"/>
    <mergeCell ref="CDH23:CDR23"/>
    <mergeCell ref="BZM23:BZW23"/>
    <mergeCell ref="BZX23:CAH23"/>
    <mergeCell ref="CAI23:CAS23"/>
    <mergeCell ref="CAT23:CBD23"/>
    <mergeCell ref="CBE23:CBO23"/>
    <mergeCell ref="BXJ23:BXT23"/>
    <mergeCell ref="BXU23:BYE23"/>
    <mergeCell ref="BYF23:BYP23"/>
    <mergeCell ref="BYQ23:BZA23"/>
    <mergeCell ref="BZB23:BZL23"/>
    <mergeCell ref="BVG23:BVQ23"/>
    <mergeCell ref="BVR23:BWB23"/>
    <mergeCell ref="BWC23:BWM23"/>
    <mergeCell ref="BWN23:BWX23"/>
    <mergeCell ref="BWY23:BXI23"/>
    <mergeCell ref="BTD23:BTN23"/>
    <mergeCell ref="BTO23:BTY23"/>
    <mergeCell ref="BTZ23:BUJ23"/>
    <mergeCell ref="BUK23:BUU23"/>
    <mergeCell ref="BUV23:BVF23"/>
    <mergeCell ref="BRA23:BRK23"/>
    <mergeCell ref="BRL23:BRV23"/>
    <mergeCell ref="BRW23:BSG23"/>
    <mergeCell ref="BSH23:BSR23"/>
    <mergeCell ref="BSS23:BTC23"/>
    <mergeCell ref="BOX23:BPH23"/>
    <mergeCell ref="BPI23:BPS23"/>
    <mergeCell ref="BPT23:BQD23"/>
    <mergeCell ref="BQE23:BQO23"/>
    <mergeCell ref="BQP23:BQZ23"/>
    <mergeCell ref="BMU23:BNE23"/>
    <mergeCell ref="BNF23:BNP23"/>
    <mergeCell ref="BNQ23:BOA23"/>
    <mergeCell ref="BOB23:BOL23"/>
    <mergeCell ref="BOM23:BOW23"/>
    <mergeCell ref="BKR23:BLB23"/>
    <mergeCell ref="BLC23:BLM23"/>
    <mergeCell ref="BLN23:BLX23"/>
    <mergeCell ref="BLY23:BMI23"/>
    <mergeCell ref="BMJ23:BMT23"/>
    <mergeCell ref="BIO23:BIY23"/>
    <mergeCell ref="BIZ23:BJJ23"/>
    <mergeCell ref="BJK23:BJU23"/>
    <mergeCell ref="BJV23:BKF23"/>
    <mergeCell ref="BKG23:BKQ23"/>
    <mergeCell ref="BGL23:BGV23"/>
    <mergeCell ref="BGW23:BHG23"/>
    <mergeCell ref="BHH23:BHR23"/>
    <mergeCell ref="BHS23:BIC23"/>
    <mergeCell ref="BID23:BIN23"/>
    <mergeCell ref="BEI23:BES23"/>
    <mergeCell ref="BET23:BFD23"/>
    <mergeCell ref="BFE23:BFO23"/>
    <mergeCell ref="BFP23:BFZ23"/>
    <mergeCell ref="BGA23:BGK23"/>
    <mergeCell ref="BCF23:BCP23"/>
    <mergeCell ref="BCQ23:BDA23"/>
    <mergeCell ref="BDB23:BDL23"/>
    <mergeCell ref="BDM23:BDW23"/>
    <mergeCell ref="BDX23:BEH23"/>
    <mergeCell ref="BAC23:BAM23"/>
    <mergeCell ref="BAN23:BAX23"/>
    <mergeCell ref="BAY23:BBI23"/>
    <mergeCell ref="BBJ23:BBT23"/>
    <mergeCell ref="BBU23:BCE23"/>
    <mergeCell ref="AXZ23:AYJ23"/>
    <mergeCell ref="AYK23:AYU23"/>
    <mergeCell ref="AYV23:AZF23"/>
    <mergeCell ref="AZG23:AZQ23"/>
    <mergeCell ref="AZR23:BAB23"/>
    <mergeCell ref="AVW23:AWG23"/>
    <mergeCell ref="AWH23:AWR23"/>
    <mergeCell ref="AWS23:AXC23"/>
    <mergeCell ref="AXD23:AXN23"/>
    <mergeCell ref="AXO23:AXY23"/>
    <mergeCell ref="ATT23:AUD23"/>
    <mergeCell ref="AUE23:AUO23"/>
    <mergeCell ref="AUP23:AUZ23"/>
    <mergeCell ref="AVA23:AVK23"/>
    <mergeCell ref="AVL23:AVV23"/>
    <mergeCell ref="ARQ23:ASA23"/>
    <mergeCell ref="ASB23:ASL23"/>
    <mergeCell ref="ASM23:ASW23"/>
    <mergeCell ref="ASX23:ATH23"/>
    <mergeCell ref="ATI23:ATS23"/>
    <mergeCell ref="APN23:APX23"/>
    <mergeCell ref="APY23:AQI23"/>
    <mergeCell ref="AQJ23:AQT23"/>
    <mergeCell ref="AQU23:ARE23"/>
    <mergeCell ref="ARF23:ARP23"/>
    <mergeCell ref="ANK23:ANU23"/>
    <mergeCell ref="ANV23:AOF23"/>
    <mergeCell ref="AOG23:AOQ23"/>
    <mergeCell ref="AOR23:APB23"/>
    <mergeCell ref="APC23:APM23"/>
    <mergeCell ref="ALH23:ALR23"/>
    <mergeCell ref="ALS23:AMC23"/>
    <mergeCell ref="AMD23:AMN23"/>
    <mergeCell ref="AMO23:AMY23"/>
    <mergeCell ref="AMZ23:ANJ23"/>
    <mergeCell ref="AJE23:AJO23"/>
    <mergeCell ref="AJP23:AJZ23"/>
    <mergeCell ref="AKA23:AKK23"/>
    <mergeCell ref="AKL23:AKV23"/>
    <mergeCell ref="AKW23:ALG23"/>
    <mergeCell ref="AHB23:AHL23"/>
    <mergeCell ref="AHM23:AHW23"/>
    <mergeCell ref="AHX23:AIH23"/>
    <mergeCell ref="AII23:AIS23"/>
    <mergeCell ref="AIT23:AJD23"/>
    <mergeCell ref="AEY23:AFI23"/>
    <mergeCell ref="AFJ23:AFT23"/>
    <mergeCell ref="AFU23:AGE23"/>
    <mergeCell ref="AGF23:AGP23"/>
    <mergeCell ref="AGQ23:AHA23"/>
    <mergeCell ref="ACV23:ADF23"/>
    <mergeCell ref="ADG23:ADQ23"/>
    <mergeCell ref="ADR23:AEB23"/>
    <mergeCell ref="AEC23:AEM23"/>
    <mergeCell ref="AEN23:AEX23"/>
    <mergeCell ref="AAS23:ABC23"/>
    <mergeCell ref="ABD23:ABN23"/>
    <mergeCell ref="ABO23:ABY23"/>
    <mergeCell ref="ABZ23:ACJ23"/>
    <mergeCell ref="ACK23:ACU23"/>
    <mergeCell ref="YP23:YZ23"/>
    <mergeCell ref="ZA23:ZK23"/>
    <mergeCell ref="ZL23:ZV23"/>
    <mergeCell ref="ZW23:AAG23"/>
    <mergeCell ref="AAH23:AAR23"/>
    <mergeCell ref="WM23:WW23"/>
    <mergeCell ref="WX23:XH23"/>
    <mergeCell ref="XI23:XS23"/>
    <mergeCell ref="XT23:YD23"/>
    <mergeCell ref="YE23:YO23"/>
    <mergeCell ref="O21:X21"/>
    <mergeCell ref="O22:X22"/>
    <mergeCell ref="O25:X26"/>
    <mergeCell ref="B27:F27"/>
    <mergeCell ref="E6:H6"/>
    <mergeCell ref="I6:K6"/>
    <mergeCell ref="E5:I5"/>
    <mergeCell ref="UJ23:UT23"/>
    <mergeCell ref="UU23:VE23"/>
    <mergeCell ref="VF23:VP23"/>
    <mergeCell ref="VQ23:WA23"/>
    <mergeCell ref="WB23:WL23"/>
    <mergeCell ref="SG23:SQ23"/>
    <mergeCell ref="SR23:TB23"/>
    <mergeCell ref="TC23:TM23"/>
    <mergeCell ref="TN23:TX23"/>
    <mergeCell ref="TY23:UI23"/>
    <mergeCell ref="QD23:QN23"/>
    <mergeCell ref="QO23:QY23"/>
    <mergeCell ref="QZ23:RJ23"/>
    <mergeCell ref="RK23:RU23"/>
    <mergeCell ref="RV23:SF23"/>
    <mergeCell ref="OA23:OK23"/>
    <mergeCell ref="OL23:OV23"/>
    <mergeCell ref="OW23:PG23"/>
    <mergeCell ref="PH23:PR23"/>
    <mergeCell ref="PS23:QC23"/>
    <mergeCell ref="H27:I27"/>
    <mergeCell ref="K27:L27"/>
    <mergeCell ref="CE23:CO23"/>
    <mergeCell ref="BT23:CD23"/>
    <mergeCell ref="BI23:BS23"/>
    <mergeCell ref="FD23:FN23"/>
    <mergeCell ref="ES23:FC23"/>
    <mergeCell ref="EH23:ER23"/>
    <mergeCell ref="HG23:HQ23"/>
    <mergeCell ref="GV23:HF23"/>
    <mergeCell ref="GK23:GU23"/>
    <mergeCell ref="FZ23:GJ23"/>
    <mergeCell ref="FO23:FY23"/>
    <mergeCell ref="DL23:DV23"/>
    <mergeCell ref="DW23:EG23"/>
    <mergeCell ref="A25:A26"/>
    <mergeCell ref="K25:L26"/>
    <mergeCell ref="J25:J26"/>
    <mergeCell ref="H25:I26"/>
    <mergeCell ref="G25:G26"/>
    <mergeCell ref="B25:F26"/>
    <mergeCell ref="K28:L28"/>
    <mergeCell ref="CP23:CZ23"/>
    <mergeCell ref="DA23:DK23"/>
    <mergeCell ref="AB23:AL23"/>
    <mergeCell ref="AM23:AW23"/>
    <mergeCell ref="AX23:BH23"/>
    <mergeCell ref="O23:X23"/>
    <mergeCell ref="O27:X27"/>
    <mergeCell ref="O28:P28"/>
    <mergeCell ref="B1:C3"/>
    <mergeCell ref="D1:K1"/>
    <mergeCell ref="D3:K3"/>
    <mergeCell ref="D2:K2"/>
    <mergeCell ref="JJ23:JT23"/>
    <mergeCell ref="IY23:JI23"/>
    <mergeCell ref="IN23:IX23"/>
    <mergeCell ref="IC23:IM23"/>
    <mergeCell ref="HR23:IB23"/>
    <mergeCell ref="LM23:LW23"/>
    <mergeCell ref="LB23:LL23"/>
    <mergeCell ref="KQ23:LA23"/>
    <mergeCell ref="KF23:KP23"/>
    <mergeCell ref="JU23:KE23"/>
    <mergeCell ref="NP23:NZ23"/>
    <mergeCell ref="NE23:NO23"/>
    <mergeCell ref="MT23:ND23"/>
    <mergeCell ref="MI23:MS23"/>
    <mergeCell ref="LX23:MH23"/>
    <mergeCell ref="B17:E23"/>
    <mergeCell ref="F17:K23"/>
    <mergeCell ref="E11:H11"/>
    <mergeCell ref="I11:K11"/>
    <mergeCell ref="E12:K12"/>
    <mergeCell ref="E10:K10"/>
    <mergeCell ref="E8:F8"/>
    <mergeCell ref="G8:J8"/>
    <mergeCell ref="E9:K9"/>
    <mergeCell ref="P10:T10"/>
    <mergeCell ref="E13:K13"/>
    <mergeCell ref="E14:K14"/>
    <mergeCell ref="E15:K15"/>
  </mergeCells>
  <conditionalFormatting sqref="C5">
    <cfRule type="cellIs" dxfId="6" priority="9" operator="notEqual">
      <formula>$K$4</formula>
    </cfRule>
  </conditionalFormatting>
  <conditionalFormatting sqref="C11">
    <cfRule type="cellIs" dxfId="5" priority="13" operator="equal">
      <formula>$N$11</formula>
    </cfRule>
  </conditionalFormatting>
  <conditionalFormatting sqref="E9:K9">
    <cfRule type="cellIs" dxfId="4" priority="18" operator="equal">
      <formula>"No Vaschette"</formula>
    </cfRule>
  </conditionalFormatting>
  <conditionalFormatting sqref="E12:K12">
    <cfRule type="cellIs" dxfId="3" priority="19" operator="equal">
      <formula>"No Tubo PVC"</formula>
    </cfRule>
  </conditionalFormatting>
  <conditionalFormatting sqref="I11">
    <cfRule type="cellIs" dxfId="2" priority="28" operator="equal">
      <formula>"sottopiede non previsto con Tubo in PVC"</formula>
    </cfRule>
  </conditionalFormatting>
  <conditionalFormatting sqref="I11:K11">
    <cfRule type="cellIs" dxfId="1" priority="7" operator="equal">
      <formula>0</formula>
    </cfRule>
    <cfRule type="cellIs" dxfId="0" priority="17" operator="equal">
      <formula>"-"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r:id="rId1"/>
  <colBreaks count="1" manualBreakCount="1">
    <brk id="12" max="1048575" man="1"/>
  </colBreaks>
  <drawing r:id="rId2"/>
  <legacy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tabelle!$A$19:$A$20</xm:f>
          </x14:formula1>
          <xm:sqref>K8</xm:sqref>
        </x14:dataValidation>
        <x14:dataValidation type="list" allowBlank="1" showInputMessage="1" showErrorMessage="1" xr:uid="{00000000-0002-0000-0000-000001000000}">
          <x14:formula1>
            <xm:f>tabelle!$A$13:$A$15</xm:f>
          </x14:formula1>
          <xm:sqref>C11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5D15F-A880-41A4-9FE1-F58033488D97}">
  <sheetPr>
    <tabColor theme="9" tint="0.59999389629810485"/>
  </sheetPr>
  <dimension ref="A1:J33"/>
  <sheetViews>
    <sheetView workbookViewId="0">
      <selection activeCell="O9" sqref="O9"/>
    </sheetView>
  </sheetViews>
  <sheetFormatPr defaultRowHeight="14.4" x14ac:dyDescent="0.3"/>
  <cols>
    <col min="4" max="6" width="9.109375" customWidth="1"/>
  </cols>
  <sheetData>
    <row r="1" spans="1:10" ht="111" customHeight="1" thickBot="1" x14ac:dyDescent="0.35">
      <c r="A1" s="256"/>
      <c r="B1" s="257"/>
      <c r="C1" s="257"/>
      <c r="D1" s="257"/>
      <c r="E1" s="258" t="s">
        <v>119</v>
      </c>
      <c r="F1" s="259"/>
      <c r="G1" s="244"/>
      <c r="H1" s="245"/>
      <c r="I1" s="245"/>
      <c r="J1" s="246"/>
    </row>
    <row r="2" spans="1:10" ht="15" customHeight="1" x14ac:dyDescent="0.3">
      <c r="A2" s="247" t="s">
        <v>120</v>
      </c>
      <c r="B2" s="248"/>
      <c r="C2" s="248"/>
      <c r="D2" s="248"/>
      <c r="E2" s="248"/>
      <c r="F2" s="248"/>
      <c r="G2" s="248"/>
      <c r="H2" s="248"/>
      <c r="I2" s="248"/>
      <c r="J2" s="249"/>
    </row>
    <row r="3" spans="1:10" ht="15" customHeight="1" x14ac:dyDescent="0.3">
      <c r="A3" s="250"/>
      <c r="B3" s="251"/>
      <c r="C3" s="251"/>
      <c r="D3" s="251"/>
      <c r="E3" s="251"/>
      <c r="F3" s="251"/>
      <c r="G3" s="251"/>
      <c r="H3" s="251"/>
      <c r="I3" s="251"/>
      <c r="J3" s="252"/>
    </row>
    <row r="4" spans="1:10" ht="15" customHeight="1" x14ac:dyDescent="0.3">
      <c r="A4" s="250"/>
      <c r="B4" s="251"/>
      <c r="C4" s="251"/>
      <c r="D4" s="251"/>
      <c r="E4" s="251"/>
      <c r="F4" s="251"/>
      <c r="G4" s="251"/>
      <c r="H4" s="251"/>
      <c r="I4" s="251"/>
      <c r="J4" s="252"/>
    </row>
    <row r="5" spans="1:10" ht="15" customHeight="1" x14ac:dyDescent="0.3">
      <c r="A5" s="250"/>
      <c r="B5" s="251"/>
      <c r="C5" s="251"/>
      <c r="D5" s="251"/>
      <c r="E5" s="251"/>
      <c r="F5" s="251"/>
      <c r="G5" s="251"/>
      <c r="H5" s="251"/>
      <c r="I5" s="251"/>
      <c r="J5" s="252"/>
    </row>
    <row r="6" spans="1:10" ht="15" customHeight="1" x14ac:dyDescent="0.3">
      <c r="A6" s="250"/>
      <c r="B6" s="251"/>
      <c r="C6" s="251"/>
      <c r="D6" s="251"/>
      <c r="E6" s="251"/>
      <c r="F6" s="251"/>
      <c r="G6" s="251"/>
      <c r="H6" s="251"/>
      <c r="I6" s="251"/>
      <c r="J6" s="252"/>
    </row>
    <row r="7" spans="1:10" ht="15" customHeight="1" x14ac:dyDescent="0.3">
      <c r="A7" s="250"/>
      <c r="B7" s="251"/>
      <c r="C7" s="251"/>
      <c r="D7" s="251"/>
      <c r="E7" s="251"/>
      <c r="F7" s="251"/>
      <c r="G7" s="251"/>
      <c r="H7" s="251"/>
      <c r="I7" s="251"/>
      <c r="J7" s="252"/>
    </row>
    <row r="8" spans="1:10" ht="15" customHeight="1" x14ac:dyDescent="0.3">
      <c r="A8" s="250"/>
      <c r="B8" s="251"/>
      <c r="C8" s="251"/>
      <c r="D8" s="251"/>
      <c r="E8" s="251"/>
      <c r="F8" s="251"/>
      <c r="G8" s="251"/>
      <c r="H8" s="251"/>
      <c r="I8" s="251"/>
      <c r="J8" s="252"/>
    </row>
    <row r="9" spans="1:10" ht="15" customHeight="1" x14ac:dyDescent="0.3">
      <c r="A9" s="250"/>
      <c r="B9" s="251"/>
      <c r="C9" s="251"/>
      <c r="D9" s="251"/>
      <c r="E9" s="251"/>
      <c r="F9" s="251"/>
      <c r="G9" s="251"/>
      <c r="H9" s="251"/>
      <c r="I9" s="251"/>
      <c r="J9" s="252"/>
    </row>
    <row r="10" spans="1:10" ht="15" customHeight="1" x14ac:dyDescent="0.3">
      <c r="A10" s="250"/>
      <c r="B10" s="251"/>
      <c r="C10" s="251"/>
      <c r="D10" s="251"/>
      <c r="E10" s="251"/>
      <c r="F10" s="251"/>
      <c r="G10" s="251"/>
      <c r="H10" s="251"/>
      <c r="I10" s="251"/>
      <c r="J10" s="252"/>
    </row>
    <row r="11" spans="1:10" ht="15" customHeight="1" x14ac:dyDescent="0.3">
      <c r="A11" s="250"/>
      <c r="B11" s="251"/>
      <c r="C11" s="251"/>
      <c r="D11" s="251"/>
      <c r="E11" s="251"/>
      <c r="F11" s="251"/>
      <c r="G11" s="251"/>
      <c r="H11" s="251"/>
      <c r="I11" s="251"/>
      <c r="J11" s="252"/>
    </row>
    <row r="12" spans="1:10" ht="15" customHeight="1" x14ac:dyDescent="0.3">
      <c r="A12" s="250"/>
      <c r="B12" s="251"/>
      <c r="C12" s="251"/>
      <c r="D12" s="251"/>
      <c r="E12" s="251"/>
      <c r="F12" s="251"/>
      <c r="G12" s="251"/>
      <c r="H12" s="251"/>
      <c r="I12" s="251"/>
      <c r="J12" s="252"/>
    </row>
    <row r="13" spans="1:10" ht="15" customHeight="1" x14ac:dyDescent="0.3">
      <c r="A13" s="250"/>
      <c r="B13" s="251"/>
      <c r="C13" s="251"/>
      <c r="D13" s="251"/>
      <c r="E13" s="251"/>
      <c r="F13" s="251"/>
      <c r="G13" s="251"/>
      <c r="H13" s="251"/>
      <c r="I13" s="251"/>
      <c r="J13" s="252"/>
    </row>
    <row r="14" spans="1:10" ht="15" customHeight="1" x14ac:dyDescent="0.3">
      <c r="A14" s="250"/>
      <c r="B14" s="251"/>
      <c r="C14" s="251"/>
      <c r="D14" s="251"/>
      <c r="E14" s="251"/>
      <c r="F14" s="251"/>
      <c r="G14" s="251"/>
      <c r="H14" s="251"/>
      <c r="I14" s="251"/>
      <c r="J14" s="252"/>
    </row>
    <row r="15" spans="1:10" ht="15" customHeight="1" x14ac:dyDescent="0.3">
      <c r="A15" s="250"/>
      <c r="B15" s="251"/>
      <c r="C15" s="251"/>
      <c r="D15" s="251"/>
      <c r="E15" s="251"/>
      <c r="F15" s="251"/>
      <c r="G15" s="251"/>
      <c r="H15" s="251"/>
      <c r="I15" s="251"/>
      <c r="J15" s="252"/>
    </row>
    <row r="16" spans="1:10" ht="15" customHeight="1" x14ac:dyDescent="0.3">
      <c r="A16" s="250"/>
      <c r="B16" s="251"/>
      <c r="C16" s="251"/>
      <c r="D16" s="251"/>
      <c r="E16" s="251"/>
      <c r="F16" s="251"/>
      <c r="G16" s="251"/>
      <c r="H16" s="251"/>
      <c r="I16" s="251"/>
      <c r="J16" s="252"/>
    </row>
    <row r="17" spans="1:10" ht="15" customHeight="1" x14ac:dyDescent="0.3">
      <c r="A17" s="250"/>
      <c r="B17" s="251"/>
      <c r="C17" s="251"/>
      <c r="D17" s="251"/>
      <c r="E17" s="251"/>
      <c r="F17" s="251"/>
      <c r="G17" s="251"/>
      <c r="H17" s="251"/>
      <c r="I17" s="251"/>
      <c r="J17" s="252"/>
    </row>
    <row r="18" spans="1:10" ht="15" customHeight="1" x14ac:dyDescent="0.3">
      <c r="A18" s="250"/>
      <c r="B18" s="251"/>
      <c r="C18" s="251"/>
      <c r="D18" s="251"/>
      <c r="E18" s="251"/>
      <c r="F18" s="251"/>
      <c r="G18" s="251"/>
      <c r="H18" s="251"/>
      <c r="I18" s="251"/>
      <c r="J18" s="252"/>
    </row>
    <row r="19" spans="1:10" ht="15" customHeight="1" x14ac:dyDescent="0.3">
      <c r="A19" s="250"/>
      <c r="B19" s="251"/>
      <c r="C19" s="251"/>
      <c r="D19" s="251"/>
      <c r="E19" s="251"/>
      <c r="F19" s="251"/>
      <c r="G19" s="251"/>
      <c r="H19" s="251"/>
      <c r="I19" s="251"/>
      <c r="J19" s="252"/>
    </row>
    <row r="20" spans="1:10" ht="15" customHeight="1" x14ac:dyDescent="0.3">
      <c r="A20" s="250"/>
      <c r="B20" s="251"/>
      <c r="C20" s="251"/>
      <c r="D20" s="251"/>
      <c r="E20" s="251"/>
      <c r="F20" s="251"/>
      <c r="G20" s="251"/>
      <c r="H20" s="251"/>
      <c r="I20" s="251"/>
      <c r="J20" s="252"/>
    </row>
    <row r="21" spans="1:10" ht="15" customHeight="1" x14ac:dyDescent="0.3">
      <c r="A21" s="250"/>
      <c r="B21" s="251"/>
      <c r="C21" s="251"/>
      <c r="D21" s="251"/>
      <c r="E21" s="251"/>
      <c r="F21" s="251"/>
      <c r="G21" s="251"/>
      <c r="H21" s="251"/>
      <c r="I21" s="251"/>
      <c r="J21" s="252"/>
    </row>
    <row r="22" spans="1:10" ht="15" customHeight="1" x14ac:dyDescent="0.3">
      <c r="A22" s="250"/>
      <c r="B22" s="251"/>
      <c r="C22" s="251"/>
      <c r="D22" s="251"/>
      <c r="E22" s="251"/>
      <c r="F22" s="251"/>
      <c r="G22" s="251"/>
      <c r="H22" s="251"/>
      <c r="I22" s="251"/>
      <c r="J22" s="252"/>
    </row>
    <row r="23" spans="1:10" ht="15" customHeight="1" x14ac:dyDescent="0.3">
      <c r="A23" s="250"/>
      <c r="B23" s="251"/>
      <c r="C23" s="251"/>
      <c r="D23" s="251"/>
      <c r="E23" s="251"/>
      <c r="F23" s="251"/>
      <c r="G23" s="251"/>
      <c r="H23" s="251"/>
      <c r="I23" s="251"/>
      <c r="J23" s="252"/>
    </row>
    <row r="24" spans="1:10" ht="15" customHeight="1" x14ac:dyDescent="0.3">
      <c r="A24" s="250"/>
      <c r="B24" s="251"/>
      <c r="C24" s="251"/>
      <c r="D24" s="251"/>
      <c r="E24" s="251"/>
      <c r="F24" s="251"/>
      <c r="G24" s="251"/>
      <c r="H24" s="251"/>
      <c r="I24" s="251"/>
      <c r="J24" s="252"/>
    </row>
    <row r="25" spans="1:10" ht="15" customHeight="1" thickBot="1" x14ac:dyDescent="0.35">
      <c r="A25" s="253"/>
      <c r="B25" s="254"/>
      <c r="C25" s="254"/>
      <c r="D25" s="254"/>
      <c r="E25" s="254"/>
      <c r="F25" s="254"/>
      <c r="G25" s="254"/>
      <c r="H25" s="254"/>
      <c r="I25" s="254"/>
      <c r="J25" s="255"/>
    </row>
    <row r="26" spans="1:10" ht="15" customHeight="1" x14ac:dyDescent="0.3">
      <c r="A26" s="88"/>
      <c r="B26" s="88"/>
      <c r="C26" s="88"/>
      <c r="D26" s="88"/>
      <c r="E26" s="88"/>
      <c r="F26" s="88"/>
      <c r="G26" s="88"/>
      <c r="H26" s="88"/>
      <c r="I26" s="88"/>
      <c r="J26" s="88"/>
    </row>
    <row r="27" spans="1:10" ht="15" customHeight="1" x14ac:dyDescent="0.3">
      <c r="A27" s="88"/>
      <c r="B27" s="88"/>
      <c r="C27" s="88"/>
      <c r="D27" s="88"/>
      <c r="E27" s="88"/>
      <c r="F27" s="88"/>
      <c r="G27" s="88"/>
      <c r="H27" s="88"/>
      <c r="I27" s="88"/>
      <c r="J27" s="88"/>
    </row>
    <row r="28" spans="1:10" ht="15" customHeight="1" x14ac:dyDescent="0.3">
      <c r="A28" s="88"/>
      <c r="B28" s="88"/>
      <c r="C28" s="88"/>
      <c r="D28" s="88"/>
      <c r="E28" s="88"/>
      <c r="F28" s="88"/>
      <c r="G28" s="88"/>
      <c r="H28" s="88"/>
      <c r="I28" s="88"/>
      <c r="J28" s="88"/>
    </row>
    <row r="29" spans="1:10" ht="15" customHeight="1" x14ac:dyDescent="0.3">
      <c r="A29" s="88"/>
      <c r="B29" s="88"/>
      <c r="C29" s="88"/>
      <c r="D29" s="88"/>
      <c r="E29" s="88"/>
      <c r="F29" s="88"/>
      <c r="G29" s="88"/>
      <c r="H29" s="88"/>
      <c r="I29" s="88"/>
      <c r="J29" s="88"/>
    </row>
    <row r="30" spans="1:10" x14ac:dyDescent="0.3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x14ac:dyDescent="0.3">
      <c r="A31" s="87"/>
      <c r="B31" s="87"/>
      <c r="C31" s="87"/>
      <c r="D31" s="87"/>
      <c r="E31" s="87"/>
      <c r="F31" s="87"/>
      <c r="G31" s="87"/>
      <c r="H31" s="87"/>
      <c r="I31" s="87"/>
      <c r="J31" s="87"/>
    </row>
    <row r="32" spans="1:10" x14ac:dyDescent="0.3">
      <c r="A32" s="86"/>
      <c r="B32" s="86"/>
      <c r="C32" s="86"/>
      <c r="D32" s="86"/>
      <c r="E32" s="86"/>
      <c r="F32" s="86"/>
      <c r="G32" s="86"/>
      <c r="H32" s="86"/>
      <c r="I32" s="86"/>
      <c r="J32" s="86"/>
    </row>
    <row r="33" spans="1:10" x14ac:dyDescent="0.3">
      <c r="A33" s="86"/>
      <c r="B33" s="86"/>
      <c r="C33" s="86"/>
      <c r="D33" s="86"/>
      <c r="E33" s="86"/>
      <c r="F33" s="86"/>
      <c r="G33" s="86"/>
      <c r="H33" s="86"/>
      <c r="I33" s="86"/>
      <c r="J33" s="86"/>
    </row>
  </sheetData>
  <mergeCells count="4">
    <mergeCell ref="G1:J1"/>
    <mergeCell ref="A2:J25"/>
    <mergeCell ref="A1:D1"/>
    <mergeCell ref="E1:F1"/>
  </mergeCells>
  <pageMargins left="0.7" right="0.7" top="0.75" bottom="0.75" header="0.3" footer="0.3"/>
  <pageSetup paperSize="9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21"/>
  <sheetViews>
    <sheetView workbookViewId="0">
      <selection activeCell="M12" sqref="M12:N12"/>
    </sheetView>
  </sheetViews>
  <sheetFormatPr defaultColWidth="8.6640625" defaultRowHeight="14.4" x14ac:dyDescent="0.3"/>
  <cols>
    <col min="1" max="1" width="15.44140625" style="1" customWidth="1"/>
    <col min="2" max="2" width="34.44140625" style="1" bestFit="1" customWidth="1"/>
    <col min="3" max="3" width="13.6640625" bestFit="1" customWidth="1"/>
    <col min="6" max="6" width="16.33203125" bestFit="1" customWidth="1"/>
    <col min="7" max="7" width="10" customWidth="1"/>
    <col min="8" max="8" width="19.6640625" customWidth="1"/>
    <col min="9" max="9" width="8.44140625" customWidth="1"/>
    <col min="10" max="10" width="19.6640625" customWidth="1"/>
    <col min="12" max="12" width="11" customWidth="1"/>
  </cols>
  <sheetData>
    <row r="2" spans="1:15" x14ac:dyDescent="0.3">
      <c r="A2" s="118" t="s">
        <v>26</v>
      </c>
      <c r="B2" s="118"/>
      <c r="C2" s="118"/>
    </row>
    <row r="3" spans="1:15" ht="15" thickBot="1" x14ac:dyDescent="0.35">
      <c r="A3" s="1" t="s">
        <v>23</v>
      </c>
      <c r="B3" s="1" t="s">
        <v>24</v>
      </c>
      <c r="C3" t="s">
        <v>25</v>
      </c>
      <c r="K3" s="1"/>
      <c r="L3" s="21"/>
      <c r="M3" s="1"/>
      <c r="O3" s="22"/>
    </row>
    <row r="4" spans="1:15" ht="22.2" thickTop="1" thickBot="1" x14ac:dyDescent="0.45">
      <c r="A4" s="1" t="s">
        <v>7</v>
      </c>
      <c r="B4" s="1" t="s">
        <v>11</v>
      </c>
      <c r="C4" t="s">
        <v>17</v>
      </c>
      <c r="K4" s="260" t="s">
        <v>48</v>
      </c>
      <c r="L4" s="261"/>
      <c r="M4" s="261"/>
      <c r="N4" s="261"/>
      <c r="O4" s="262"/>
    </row>
    <row r="5" spans="1:15" x14ac:dyDescent="0.3">
      <c r="A5" s="1" t="s">
        <v>2</v>
      </c>
      <c r="B5" s="1" t="s">
        <v>12</v>
      </c>
      <c r="C5" t="s">
        <v>18</v>
      </c>
      <c r="K5" s="263" t="s">
        <v>49</v>
      </c>
      <c r="L5" s="264"/>
      <c r="M5" s="264"/>
      <c r="N5" s="23"/>
      <c r="O5" s="24"/>
    </row>
    <row r="6" spans="1:15" ht="28.8" x14ac:dyDescent="0.3">
      <c r="A6" s="1" t="s">
        <v>8</v>
      </c>
      <c r="B6" s="1" t="s">
        <v>13</v>
      </c>
      <c r="C6" t="s">
        <v>19</v>
      </c>
      <c r="J6" s="25"/>
      <c r="K6" s="26" t="s">
        <v>50</v>
      </c>
      <c r="L6" s="27" t="s">
        <v>51</v>
      </c>
      <c r="M6" s="27" t="s">
        <v>52</v>
      </c>
      <c r="N6" s="25"/>
      <c r="O6" s="28"/>
    </row>
    <row r="7" spans="1:15" ht="15.6" x14ac:dyDescent="0.3">
      <c r="A7" s="1" t="s">
        <v>6</v>
      </c>
      <c r="B7" s="1" t="s">
        <v>14</v>
      </c>
      <c r="C7" t="s">
        <v>20</v>
      </c>
      <c r="K7" s="29">
        <v>9.9000000000000008E-3</v>
      </c>
      <c r="L7" s="30">
        <v>4.8799999999999999E-4</v>
      </c>
      <c r="M7" s="31">
        <f>'A.P. ISOLCUPOLEX'!C6</f>
        <v>16</v>
      </c>
      <c r="N7" s="20" t="s">
        <v>53</v>
      </c>
      <c r="O7" s="32">
        <f>(K7+(L7*(M7-10)))</f>
        <v>1.2828000000000001E-2</v>
      </c>
    </row>
    <row r="8" spans="1:15" x14ac:dyDescent="0.3">
      <c r="A8" s="1" t="s">
        <v>9</v>
      </c>
      <c r="B8" s="1" t="s">
        <v>15</v>
      </c>
      <c r="C8" t="s">
        <v>21</v>
      </c>
      <c r="K8" s="33"/>
      <c r="L8" s="21"/>
      <c r="M8" s="1"/>
      <c r="O8" s="34"/>
    </row>
    <row r="9" spans="1:15" x14ac:dyDescent="0.3">
      <c r="A9" s="1" t="s">
        <v>10</v>
      </c>
      <c r="B9" s="1" t="s">
        <v>16</v>
      </c>
      <c r="C9" t="s">
        <v>22</v>
      </c>
      <c r="K9" s="265" t="s">
        <v>54</v>
      </c>
      <c r="L9" s="266"/>
      <c r="M9" s="266"/>
      <c r="O9" s="34"/>
    </row>
    <row r="10" spans="1:15" ht="28.8" x14ac:dyDescent="0.3">
      <c r="J10" s="35"/>
      <c r="K10" s="26" t="s">
        <v>55</v>
      </c>
      <c r="L10" s="27" t="s">
        <v>56</v>
      </c>
      <c r="M10" s="27" t="s">
        <v>57</v>
      </c>
      <c r="N10" s="35"/>
      <c r="O10" s="36"/>
    </row>
    <row r="11" spans="1:15" ht="15.6" x14ac:dyDescent="0.3">
      <c r="A11"/>
      <c r="B11"/>
      <c r="K11" s="29">
        <v>6.7759999999999999E-3</v>
      </c>
      <c r="L11" s="30">
        <v>2.9300000000000002E-4</v>
      </c>
      <c r="M11" s="31">
        <f>'A.P. ISOLCUPOLEX'!C7</f>
        <v>25</v>
      </c>
      <c r="N11" s="20" t="s">
        <v>53</v>
      </c>
      <c r="O11" s="32">
        <f>K11+((M11-15)*L11)</f>
        <v>9.7059999999999994E-3</v>
      </c>
    </row>
    <row r="12" spans="1:15" ht="16.2" thickBot="1" x14ac:dyDescent="0.35">
      <c r="A12" s="4" t="s">
        <v>23</v>
      </c>
      <c r="B12" s="9" t="s">
        <v>24</v>
      </c>
      <c r="C12" s="5" t="s">
        <v>25</v>
      </c>
      <c r="K12" s="37"/>
      <c r="L12" s="38"/>
      <c r="M12" s="267" t="s">
        <v>58</v>
      </c>
      <c r="N12" s="267"/>
      <c r="O12" s="39">
        <f>O7+O11</f>
        <v>2.2533999999999998E-2</v>
      </c>
    </row>
    <row r="13" spans="1:15" ht="15" thickBot="1" x14ac:dyDescent="0.35">
      <c r="A13" s="4" t="s">
        <v>27</v>
      </c>
      <c r="B13" s="3" t="s">
        <v>31</v>
      </c>
      <c r="C13" s="5" t="s">
        <v>31</v>
      </c>
      <c r="K13" s="1"/>
      <c r="L13" s="21"/>
      <c r="M13" s="1"/>
      <c r="O13" s="22"/>
    </row>
    <row r="14" spans="1:15" ht="22.2" thickTop="1" thickBot="1" x14ac:dyDescent="0.45">
      <c r="A14" s="4" t="s">
        <v>33</v>
      </c>
      <c r="B14" s="13" t="s">
        <v>35</v>
      </c>
      <c r="C14" s="2">
        <v>3</v>
      </c>
      <c r="K14" s="260" t="s">
        <v>59</v>
      </c>
      <c r="L14" s="261"/>
      <c r="M14" s="261"/>
      <c r="N14" s="262"/>
      <c r="O14" s="22"/>
    </row>
    <row r="15" spans="1:15" x14ac:dyDescent="0.3">
      <c r="A15" s="4" t="s">
        <v>34</v>
      </c>
      <c r="B15" s="13" t="s">
        <v>37</v>
      </c>
      <c r="C15" s="2">
        <v>5</v>
      </c>
      <c r="K15" s="40" t="s">
        <v>60</v>
      </c>
      <c r="L15" s="40"/>
      <c r="M15" s="40">
        <f>13.6/2*13.6/2*3.14*3.08</f>
        <v>447.19628800000004</v>
      </c>
      <c r="N15" s="41" t="s">
        <v>61</v>
      </c>
    </row>
    <row r="16" spans="1:15" x14ac:dyDescent="0.3">
      <c r="A16"/>
      <c r="B16"/>
      <c r="J16" s="20" t="s">
        <v>62</v>
      </c>
      <c r="K16" s="1" t="s">
        <v>0</v>
      </c>
      <c r="L16" s="42">
        <f>M7+M11</f>
        <v>41</v>
      </c>
      <c r="M16" s="1"/>
      <c r="O16" s="22"/>
    </row>
    <row r="17" spans="1:15" x14ac:dyDescent="0.3">
      <c r="A17"/>
      <c r="B17"/>
      <c r="J17" s="20" t="s">
        <v>63</v>
      </c>
      <c r="K17" s="1" t="s">
        <v>0</v>
      </c>
      <c r="L17" s="43">
        <v>5</v>
      </c>
      <c r="M17" s="1"/>
      <c r="O17" s="22"/>
    </row>
    <row r="18" spans="1:15" x14ac:dyDescent="0.3">
      <c r="A18" s="1" t="s">
        <v>23</v>
      </c>
      <c r="B18" s="201"/>
      <c r="C18" s="201"/>
      <c r="G18" s="10" t="s">
        <v>27</v>
      </c>
      <c r="H18" s="6" t="s">
        <v>31</v>
      </c>
      <c r="I18" s="7" t="s">
        <v>31</v>
      </c>
      <c r="J18" s="20" t="s">
        <v>64</v>
      </c>
      <c r="K18" s="1" t="s">
        <v>65</v>
      </c>
      <c r="L18" s="43">
        <v>200</v>
      </c>
      <c r="M18" s="1"/>
      <c r="O18" s="22"/>
    </row>
    <row r="19" spans="1:15" x14ac:dyDescent="0.3">
      <c r="A19" s="1" t="s">
        <v>29</v>
      </c>
      <c r="G19" s="11" t="s">
        <v>33</v>
      </c>
      <c r="H19" s="12" t="s">
        <v>30</v>
      </c>
      <c r="I19" s="8">
        <v>3</v>
      </c>
      <c r="J19" s="20" t="s">
        <v>66</v>
      </c>
      <c r="K19" s="1" t="s">
        <v>65</v>
      </c>
      <c r="L19" s="43">
        <v>300</v>
      </c>
      <c r="M19" s="1"/>
      <c r="O19" s="22"/>
    </row>
    <row r="20" spans="1:15" x14ac:dyDescent="0.3">
      <c r="A20" s="1" t="s">
        <v>27</v>
      </c>
      <c r="G20" s="11" t="s">
        <v>34</v>
      </c>
      <c r="H20" s="12" t="s">
        <v>32</v>
      </c>
      <c r="I20" s="8">
        <v>5</v>
      </c>
      <c r="J20" s="20" t="s">
        <v>67</v>
      </c>
      <c r="K20" s="1" t="s">
        <v>68</v>
      </c>
      <c r="L20" s="44">
        <v>2400</v>
      </c>
      <c r="M20" s="1"/>
      <c r="O20" s="22"/>
    </row>
    <row r="21" spans="1:15" ht="18" x14ac:dyDescent="0.35">
      <c r="K21" s="45" t="s">
        <v>69</v>
      </c>
      <c r="L21" s="46">
        <f>((((O12+(L17/100))*L20)+L18+L19)/M15)</f>
        <v>1.5073506155757714</v>
      </c>
      <c r="M21" s="1"/>
      <c r="O21" s="22"/>
    </row>
  </sheetData>
  <sheetProtection sheet="1" objects="1" scenarios="1"/>
  <mergeCells count="7">
    <mergeCell ref="A2:C2"/>
    <mergeCell ref="B18:C18"/>
    <mergeCell ref="K4:O4"/>
    <mergeCell ref="K5:M5"/>
    <mergeCell ref="K9:M9"/>
    <mergeCell ref="M12:N12"/>
    <mergeCell ref="K14:N14"/>
  </mergeCells>
  <phoneticPr fontId="6" type="noConversion"/>
  <pageMargins left="0.7" right="0.7" top="0.75" bottom="0.75" header="0.3" footer="0.3"/>
  <pageSetup paperSize="9" orientation="portrait"/>
  <tableParts count="3">
    <tablePart r:id="rId1"/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topLeftCell="A4" workbookViewId="0">
      <selection activeCell="D9" sqref="D9"/>
    </sheetView>
  </sheetViews>
  <sheetFormatPr defaultColWidth="8.6640625" defaultRowHeight="14.4" x14ac:dyDescent="0.3"/>
  <cols>
    <col min="1" max="1" width="9.44140625" bestFit="1" customWidth="1"/>
    <col min="2" max="2" width="60.6640625" customWidth="1"/>
  </cols>
  <sheetData>
    <row r="1" spans="1:2" ht="319.95" customHeight="1" x14ac:dyDescent="0.3">
      <c r="A1" s="74" t="s">
        <v>103</v>
      </c>
      <c r="B1" s="75"/>
    </row>
    <row r="2" spans="1:2" ht="319.95" customHeight="1" x14ac:dyDescent="0.3">
      <c r="A2" s="76" t="s">
        <v>104</v>
      </c>
      <c r="B2" s="73"/>
    </row>
    <row r="3" spans="1:2" ht="319.95" customHeight="1" x14ac:dyDescent="0.3">
      <c r="A3" s="74"/>
      <c r="B3" s="72"/>
    </row>
    <row r="4" spans="1:2" ht="319.95" customHeight="1" x14ac:dyDescent="0.3">
      <c r="A4" s="76" t="s">
        <v>106</v>
      </c>
      <c r="B4" s="73"/>
    </row>
  </sheetData>
  <sheetProtection sheet="1" objects="1" scenarios="1"/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2557B7E89E1040BAF7EB120D6B43E6" ma:contentTypeVersion="12" ma:contentTypeDescription="Create a new document." ma:contentTypeScope="" ma:versionID="a72e269ecd80a75d59d7a725ab1cb405">
  <xsd:schema xmlns:xsd="http://www.w3.org/2001/XMLSchema" xmlns:xs="http://www.w3.org/2001/XMLSchema" xmlns:p="http://schemas.microsoft.com/office/2006/metadata/properties" xmlns:ns2="8e15f5c4-33b2-481f-86d1-31aee1e8b883" xmlns:ns3="9799998d-6619-4c53-b069-5cad87f67e24" targetNamespace="http://schemas.microsoft.com/office/2006/metadata/properties" ma:root="true" ma:fieldsID="9b269045d0ec88d5037201e40a7335a2" ns2:_="" ns3:_="">
    <xsd:import namespace="8e15f5c4-33b2-481f-86d1-31aee1e8b883"/>
    <xsd:import namespace="9799998d-6619-4c53-b069-5cad87f67e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15f5c4-33b2-481f-86d1-31aee1e8b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displayName="Image Tags_0" ma:hidden="true" ma:internalName="lcf76f155ced4ddcb4097134ff3c332f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99998d-6619-4c53-b069-5cad87f67e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385df04-82b3-45f2-9e24-5ac702c79243}" ma:internalName="TaxCatchAll" ma:showField="CatchAllData" ma:web="9799998d-6619-4c53-b069-5cad87f67e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99998d-6619-4c53-b069-5cad87f67e24" xsi:nil="true"/>
    <lcf76f155ced4ddcb4097134ff3c332f xmlns="8e15f5c4-33b2-481f-86d1-31aee1e8b883" xsi:nil="true"/>
  </documentManagement>
</p:properties>
</file>

<file path=customXml/itemProps1.xml><?xml version="1.0" encoding="utf-8"?>
<ds:datastoreItem xmlns:ds="http://schemas.openxmlformats.org/officeDocument/2006/customXml" ds:itemID="{29F08973-E1A0-4A40-B0BD-F915AA9239D2}"/>
</file>

<file path=customXml/itemProps2.xml><?xml version="1.0" encoding="utf-8"?>
<ds:datastoreItem xmlns:ds="http://schemas.openxmlformats.org/officeDocument/2006/customXml" ds:itemID="{4E606421-A9C0-45B3-8B86-3DC2951690AB}"/>
</file>

<file path=customXml/itemProps3.xml><?xml version="1.0" encoding="utf-8"?>
<ds:datastoreItem xmlns:ds="http://schemas.openxmlformats.org/officeDocument/2006/customXml" ds:itemID="{C6A3DEB8-67B6-4BF0-A2D6-F59A88452C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6</vt:i4>
      </vt:variant>
    </vt:vector>
  </HeadingPairs>
  <TitlesOfParts>
    <vt:vector size="10" baseType="lpstr">
      <vt:lpstr>A.P. ISOLCUPOLEX</vt:lpstr>
      <vt:lpstr>VOCE DI CAPITOLATO</vt:lpstr>
      <vt:lpstr>tabelle</vt:lpstr>
      <vt:lpstr>Immagini</vt:lpstr>
      <vt:lpstr>'A.P. ISOLCUPOLEX'!Area_stampa</vt:lpstr>
      <vt:lpstr>'VOCE DI CAPITOLATO'!Area_stampa</vt:lpstr>
      <vt:lpstr>Htotale</vt:lpstr>
      <vt:lpstr>rck</vt:lpstr>
      <vt:lpstr>scelta_cls</vt:lpstr>
      <vt:lpstr>sp_cappa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Ciani</dc:creator>
  <cp:lastModifiedBy>Marco Il Grande</cp:lastModifiedBy>
  <cp:lastPrinted>2023-07-13T07:50:00Z</cp:lastPrinted>
  <dcterms:created xsi:type="dcterms:W3CDTF">2019-07-30T11:37:27Z</dcterms:created>
  <dcterms:modified xsi:type="dcterms:W3CDTF">2024-03-26T13:55:13Z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0x0101000D2557B7E89E1040BAF7EB120D6B43E6</vt:lpwstr>
  </property>
</Properties>
</file>